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305" yWindow="-15" windowWidth="10200" windowHeight="8085" tabRatio="632"/>
  </bookViews>
  <sheets>
    <sheet name="結果" sheetId="250" r:id="rId1"/>
    <sheet name="収支" sheetId="252" r:id="rId2"/>
  </sheets>
  <definedNames>
    <definedName name="_xlnm.Print_Area" localSheetId="0">結果!$A$1:$AS$51</definedName>
    <definedName name="_xlnm.Print_Area" localSheetId="1">収支!$A$1:$Q$38</definedName>
  </definedNames>
  <calcPr calcId="145621"/>
</workbook>
</file>

<file path=xl/calcChain.xml><?xml version="1.0" encoding="utf-8"?>
<calcChain xmlns="http://schemas.openxmlformats.org/spreadsheetml/2006/main">
  <c r="E13" i="252" l="1"/>
  <c r="E9" i="252" l="1"/>
  <c r="E16" i="252"/>
  <c r="E19" i="252" l="1"/>
  <c r="AH46" i="250" l="1"/>
  <c r="AH48" i="250" s="1"/>
  <c r="AB46" i="250"/>
  <c r="AB48" i="250" s="1"/>
  <c r="Q46" i="250"/>
  <c r="Q48" i="250" s="1"/>
  <c r="J46" i="250"/>
  <c r="J48" i="250" s="1"/>
  <c r="D46" i="250"/>
  <c r="D48" i="250" s="1"/>
  <c r="D50" i="250" s="1"/>
  <c r="J49" i="250" s="1"/>
  <c r="AJ45" i="250"/>
  <c r="AN45" i="250" s="1"/>
  <c r="T43" i="250"/>
  <c r="V43" i="250" s="1"/>
  <c r="M43" i="250"/>
  <c r="P43" i="250" s="1"/>
  <c r="F43" i="250"/>
  <c r="T42" i="250"/>
  <c r="V42" i="250" s="1"/>
  <c r="M42" i="250"/>
  <c r="P42" i="250" s="1"/>
  <c r="F42" i="250"/>
  <c r="T41" i="250"/>
  <c r="V41" i="250" s="1"/>
  <c r="M41" i="250"/>
  <c r="P41" i="250" s="1"/>
  <c r="F41" i="250"/>
  <c r="T40" i="250"/>
  <c r="V40" i="250" s="1"/>
  <c r="M40" i="250"/>
  <c r="P40" i="250" s="1"/>
  <c r="F40" i="250"/>
  <c r="T39" i="250"/>
  <c r="V39" i="250" s="1"/>
  <c r="M39" i="250"/>
  <c r="P39" i="250" s="1"/>
  <c r="F39" i="250"/>
  <c r="T38" i="250"/>
  <c r="V38" i="250" s="1"/>
  <c r="M38" i="250"/>
  <c r="P38" i="250" s="1"/>
  <c r="F38" i="250"/>
  <c r="T37" i="250"/>
  <c r="V37" i="250" s="1"/>
  <c r="M37" i="250"/>
  <c r="P37" i="250" s="1"/>
  <c r="F37" i="250"/>
  <c r="T36" i="250"/>
  <c r="V36" i="250" s="1"/>
  <c r="M36" i="250"/>
  <c r="P36" i="250" s="1"/>
  <c r="F36" i="250"/>
  <c r="T35" i="250"/>
  <c r="V35" i="250" s="1"/>
  <c r="M35" i="250"/>
  <c r="P35" i="250" s="1"/>
  <c r="F35" i="250"/>
  <c r="T34" i="250"/>
  <c r="V34" i="250" s="1"/>
  <c r="M34" i="250"/>
  <c r="P34" i="250" s="1"/>
  <c r="F34" i="250"/>
  <c r="T33" i="250"/>
  <c r="V33" i="250" s="1"/>
  <c r="M33" i="250"/>
  <c r="P33" i="250" s="1"/>
  <c r="F33" i="250"/>
  <c r="T32" i="250"/>
  <c r="V32" i="250" s="1"/>
  <c r="M32" i="250"/>
  <c r="P32" i="250" s="1"/>
  <c r="F32" i="250"/>
  <c r="T31" i="250"/>
  <c r="V31" i="250" s="1"/>
  <c r="M31" i="250"/>
  <c r="P31" i="250" s="1"/>
  <c r="F31" i="250"/>
  <c r="T30" i="250"/>
  <c r="V30" i="250" s="1"/>
  <c r="M30" i="250"/>
  <c r="P30" i="250" s="1"/>
  <c r="F30" i="250"/>
  <c r="T29" i="250"/>
  <c r="V29" i="250" s="1"/>
  <c r="M29" i="250"/>
  <c r="P29" i="250" s="1"/>
  <c r="F29" i="250"/>
  <c r="T28" i="250"/>
  <c r="V28" i="250" s="1"/>
  <c r="M28" i="250"/>
  <c r="P28" i="250" s="1"/>
  <c r="F28" i="250"/>
  <c r="T27" i="250"/>
  <c r="V27" i="250" s="1"/>
  <c r="M27" i="250"/>
  <c r="P27" i="250" s="1"/>
  <c r="F27" i="250"/>
  <c r="V26" i="250"/>
  <c r="T26" i="250"/>
  <c r="M26" i="250"/>
  <c r="P26" i="250" s="1"/>
  <c r="F26" i="250"/>
  <c r="T25" i="250"/>
  <c r="V25" i="250" s="1"/>
  <c r="M25" i="250"/>
  <c r="P25" i="250" s="1"/>
  <c r="F25" i="250"/>
  <c r="T24" i="250"/>
  <c r="V24" i="250" s="1"/>
  <c r="M24" i="250"/>
  <c r="P24" i="250" s="1"/>
  <c r="F24" i="250"/>
  <c r="T23" i="250"/>
  <c r="V23" i="250" s="1"/>
  <c r="M23" i="250"/>
  <c r="P23" i="250" s="1"/>
  <c r="F23" i="250"/>
  <c r="T22" i="250"/>
  <c r="V22" i="250" s="1"/>
  <c r="M22" i="250"/>
  <c r="P22" i="250" s="1"/>
  <c r="F22" i="250"/>
  <c r="T21" i="250"/>
  <c r="V21" i="250" s="1"/>
  <c r="M21" i="250"/>
  <c r="P21" i="250" s="1"/>
  <c r="F21" i="250"/>
  <c r="T20" i="250"/>
  <c r="V20" i="250" s="1"/>
  <c r="M20" i="250"/>
  <c r="P20" i="250" s="1"/>
  <c r="F20" i="250"/>
  <c r="T19" i="250"/>
  <c r="V19" i="250" s="1"/>
  <c r="M19" i="250"/>
  <c r="P19" i="250" s="1"/>
  <c r="G19" i="250"/>
  <c r="G27" i="250" s="1"/>
  <c r="G35" i="250" s="1"/>
  <c r="F19" i="250"/>
  <c r="T18" i="250"/>
  <c r="V18" i="250" s="1"/>
  <c r="M18" i="250"/>
  <c r="P18" i="250" s="1"/>
  <c r="G18" i="250"/>
  <c r="G26" i="250" s="1"/>
  <c r="F18" i="250"/>
  <c r="T17" i="250"/>
  <c r="V17" i="250" s="1"/>
  <c r="P17" i="250"/>
  <c r="M17" i="250"/>
  <c r="G17" i="250"/>
  <c r="G25" i="250" s="1"/>
  <c r="G33" i="250" s="1"/>
  <c r="G41" i="250" s="1"/>
  <c r="F17" i="250"/>
  <c r="T16" i="250"/>
  <c r="V16" i="250" s="1"/>
  <c r="M16" i="250"/>
  <c r="P16" i="250" s="1"/>
  <c r="G16" i="250"/>
  <c r="G24" i="250" s="1"/>
  <c r="G32" i="250" s="1"/>
  <c r="G40" i="250" s="1"/>
  <c r="F16" i="250"/>
  <c r="V15" i="250"/>
  <c r="T15" i="250"/>
  <c r="M15" i="250"/>
  <c r="P15" i="250" s="1"/>
  <c r="G15" i="250"/>
  <c r="G23" i="250" s="1"/>
  <c r="G31" i="250" s="1"/>
  <c r="G39" i="250" s="1"/>
  <c r="F15" i="250"/>
  <c r="T14" i="250"/>
  <c r="V14" i="250" s="1"/>
  <c r="M14" i="250"/>
  <c r="P14" i="250" s="1"/>
  <c r="G14" i="250"/>
  <c r="G22" i="250" s="1"/>
  <c r="G30" i="250" s="1"/>
  <c r="G38" i="250" s="1"/>
  <c r="F14" i="250"/>
  <c r="T13" i="250"/>
  <c r="V13" i="250" s="1"/>
  <c r="M13" i="250"/>
  <c r="P13" i="250" s="1"/>
  <c r="G13" i="250"/>
  <c r="G21" i="250" s="1"/>
  <c r="G29" i="250" s="1"/>
  <c r="G37" i="250" s="1"/>
  <c r="F13" i="250"/>
  <c r="T12" i="250"/>
  <c r="V12" i="250" s="1"/>
  <c r="M12" i="250"/>
  <c r="P12" i="250" s="1"/>
  <c r="G12" i="250"/>
  <c r="G20" i="250" s="1"/>
  <c r="G28" i="250" s="1"/>
  <c r="G36" i="250" s="1"/>
  <c r="F12" i="250"/>
  <c r="T11" i="250"/>
  <c r="V11" i="250" s="1"/>
  <c r="M11" i="250"/>
  <c r="P11" i="250" s="1"/>
  <c r="F11" i="250"/>
  <c r="I11" i="250" s="1"/>
  <c r="T10" i="250"/>
  <c r="V10" i="250" s="1"/>
  <c r="M10" i="250"/>
  <c r="P10" i="250" s="1"/>
  <c r="F10" i="250"/>
  <c r="I10" i="250" s="1"/>
  <c r="T9" i="250"/>
  <c r="V9" i="250" s="1"/>
  <c r="M9" i="250"/>
  <c r="P9" i="250" s="1"/>
  <c r="F9" i="250"/>
  <c r="I9" i="250" s="1"/>
  <c r="T8" i="250"/>
  <c r="V8" i="250" s="1"/>
  <c r="M8" i="250"/>
  <c r="P8" i="250" s="1"/>
  <c r="F8" i="250"/>
  <c r="I8" i="250" s="1"/>
  <c r="T7" i="250"/>
  <c r="V7" i="250" s="1"/>
  <c r="M7" i="250"/>
  <c r="P7" i="250" s="1"/>
  <c r="F7" i="250"/>
  <c r="I7" i="250" s="1"/>
  <c r="T6" i="250"/>
  <c r="V6" i="250" s="1"/>
  <c r="M6" i="250"/>
  <c r="P6" i="250" s="1"/>
  <c r="F6" i="250"/>
  <c r="I6" i="250" s="1"/>
  <c r="T5" i="250"/>
  <c r="V5" i="250" s="1"/>
  <c r="M5" i="250"/>
  <c r="P5" i="250" s="1"/>
  <c r="F5" i="250"/>
  <c r="I5" i="250" s="1"/>
  <c r="T4" i="250"/>
  <c r="V4" i="250" s="1"/>
  <c r="M4" i="250"/>
  <c r="P4" i="250" s="1"/>
  <c r="F4" i="250"/>
  <c r="I4" i="250" s="1"/>
  <c r="I23" i="250" l="1"/>
  <c r="I12" i="250"/>
  <c r="I13" i="250"/>
  <c r="I14" i="250"/>
  <c r="I15" i="250"/>
  <c r="I19" i="250"/>
  <c r="I20" i="250"/>
  <c r="I31" i="250"/>
  <c r="I18" i="250"/>
  <c r="I25" i="250"/>
  <c r="I29" i="250"/>
  <c r="I37" i="250"/>
  <c r="I39" i="250"/>
  <c r="I41" i="250"/>
  <c r="I33" i="250"/>
  <c r="I16" i="250"/>
  <c r="I17" i="250"/>
  <c r="I21" i="250"/>
  <c r="I22" i="250"/>
  <c r="I27" i="250"/>
  <c r="G34" i="250"/>
  <c r="G42" i="250" s="1"/>
  <c r="I42" i="250" s="1"/>
  <c r="I26" i="250"/>
  <c r="I24" i="250"/>
  <c r="J50" i="250"/>
  <c r="Q49" i="250" s="1"/>
  <c r="Q50" i="250" s="1"/>
  <c r="AB49" i="250" s="1"/>
  <c r="AB50" i="250" s="1"/>
  <c r="AH49" i="250" s="1"/>
  <c r="AH50" i="250" s="1"/>
  <c r="I28" i="250"/>
  <c r="I30" i="250"/>
  <c r="I32" i="250"/>
  <c r="I36" i="250"/>
  <c r="I38" i="250"/>
  <c r="I40" i="250"/>
  <c r="I35" i="250"/>
  <c r="G43" i="250"/>
  <c r="I43" i="250" s="1"/>
  <c r="I34" i="250" l="1"/>
</calcChain>
</file>

<file path=xl/sharedStrings.xml><?xml version="1.0" encoding="utf-8"?>
<sst xmlns="http://schemas.openxmlformats.org/spreadsheetml/2006/main" count="674" uniqueCount="186">
  <si>
    <t>合計</t>
    <rPh sb="0" eb="2">
      <t>ゴウケイ</t>
    </rPh>
    <phoneticPr fontId="3"/>
  </si>
  <si>
    <t>保険</t>
    <rPh sb="0" eb="2">
      <t>ホケン</t>
    </rPh>
    <phoneticPr fontId="3"/>
  </si>
  <si>
    <t>曽我部雅勝</t>
    <rPh sb="0" eb="3">
      <t>ソガベ</t>
    </rPh>
    <rPh sb="3" eb="5">
      <t>マサカツ</t>
    </rPh>
    <phoneticPr fontId="3"/>
  </si>
  <si>
    <t>参加費</t>
    <rPh sb="0" eb="2">
      <t>サンカ</t>
    </rPh>
    <rPh sb="2" eb="3">
      <t>ヒ</t>
    </rPh>
    <phoneticPr fontId="3"/>
  </si>
  <si>
    <t>終了時刻</t>
    <rPh sb="0" eb="2">
      <t>シュウリョウ</t>
    </rPh>
    <rPh sb="2" eb="4">
      <t>ジコク</t>
    </rPh>
    <phoneticPr fontId="3"/>
  </si>
  <si>
    <t>開始時刻</t>
    <rPh sb="0" eb="2">
      <t>カイシ</t>
    </rPh>
    <rPh sb="2" eb="4">
      <t>ジコク</t>
    </rPh>
    <phoneticPr fontId="3"/>
  </si>
  <si>
    <t>消費時間</t>
    <rPh sb="0" eb="2">
      <t>ショウヒ</t>
    </rPh>
    <rPh sb="2" eb="4">
      <t>ジカン</t>
    </rPh>
    <phoneticPr fontId="3"/>
  </si>
  <si>
    <t>1ｹﾞｰﾑ時間</t>
    <rPh sb="5" eb="7">
      <t>ジカン</t>
    </rPh>
    <phoneticPr fontId="3"/>
  </si>
  <si>
    <t>1ｺｰﾄ当たり</t>
    <rPh sb="4" eb="5">
      <t>ア</t>
    </rPh>
    <phoneticPr fontId="3"/>
  </si>
  <si>
    <t>③</t>
    <phoneticPr fontId="3"/>
  </si>
  <si>
    <t>あ</t>
    <phoneticPr fontId="3"/>
  </si>
  <si>
    <t>い</t>
    <phoneticPr fontId="3"/>
  </si>
  <si>
    <t>う</t>
    <phoneticPr fontId="3"/>
  </si>
  <si>
    <t>え</t>
    <phoneticPr fontId="3"/>
  </si>
  <si>
    <t>お</t>
    <phoneticPr fontId="3"/>
  </si>
  <si>
    <t>か</t>
    <phoneticPr fontId="3"/>
  </si>
  <si>
    <t>き</t>
    <phoneticPr fontId="3"/>
  </si>
  <si>
    <t>く</t>
    <phoneticPr fontId="3"/>
  </si>
  <si>
    <t>長原凪沙</t>
    <rPh sb="0" eb="2">
      <t>ナガハラ</t>
    </rPh>
    <rPh sb="2" eb="3">
      <t>ナギ</t>
    </rPh>
    <rPh sb="3" eb="4">
      <t>サ</t>
    </rPh>
    <phoneticPr fontId="3"/>
  </si>
  <si>
    <t>土居中
女１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</si>
  <si>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土居中
女２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</si>
  <si>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三島高
１</t>
    <rPh sb="0" eb="2">
      <t>ミシマ</t>
    </rPh>
    <rPh sb="2" eb="3">
      <t>ダカ</t>
    </rPh>
    <phoneticPr fontId="3"/>
  </si>
  <si>
    <t>今井康浩</t>
    <rPh sb="0" eb="4">
      <t>イマイ</t>
    </rPh>
    <phoneticPr fontId="3"/>
  </si>
  <si>
    <t>２１点</t>
    <phoneticPr fontId="3"/>
  </si>
  <si>
    <t>新宮中
女２</t>
    <rPh sb="0" eb="2">
      <t>シングウ</t>
    </rPh>
    <rPh sb="2" eb="3">
      <t>チュウ</t>
    </rPh>
    <rPh sb="4" eb="5">
      <t>ジョ</t>
    </rPh>
    <phoneticPr fontId="3"/>
  </si>
  <si>
    <t>石川瑞夏</t>
    <rPh sb="0" eb="2">
      <t>イシカワ</t>
    </rPh>
    <rPh sb="2" eb="3">
      <t>ズイ</t>
    </rPh>
    <rPh sb="3" eb="4">
      <t>ナツ</t>
    </rPh>
    <phoneticPr fontId="3"/>
  </si>
  <si>
    <t>ｹﾞｰﾑ数</t>
    <rPh sb="4" eb="5">
      <t>スウ</t>
    </rPh>
    <phoneticPr fontId="3"/>
  </si>
  <si>
    <t>橋本姫奈</t>
    <rPh sb="0" eb="2">
      <t>ハシモト</t>
    </rPh>
    <rPh sb="2" eb="4">
      <t>ヒナ</t>
    </rPh>
    <phoneticPr fontId="3"/>
  </si>
  <si>
    <t>A3</t>
    <phoneticPr fontId="3"/>
  </si>
  <si>
    <t>C3</t>
    <phoneticPr fontId="3"/>
  </si>
  <si>
    <t>ﾀﾞﾌﾞﾙｽ ﾘｰｸﾞ戦</t>
    <rPh sb="11" eb="12">
      <t>セン</t>
    </rPh>
    <phoneticPr fontId="3"/>
  </si>
  <si>
    <t>A1</t>
    <phoneticPr fontId="3"/>
  </si>
  <si>
    <t>A4</t>
    <phoneticPr fontId="3"/>
  </si>
  <si>
    <t>B1</t>
    <phoneticPr fontId="3"/>
  </si>
  <si>
    <t>B3</t>
    <phoneticPr fontId="3"/>
  </si>
  <si>
    <t>B4</t>
    <phoneticPr fontId="3"/>
  </si>
  <si>
    <t>C4</t>
    <phoneticPr fontId="3"/>
  </si>
  <si>
    <t>賞</t>
    <rPh sb="0" eb="1">
      <t>ショウ</t>
    </rPh>
    <phoneticPr fontId="3"/>
  </si>
  <si>
    <t>賞品</t>
    <rPh sb="0" eb="2">
      <t>ショウヒン</t>
    </rPh>
    <phoneticPr fontId="3"/>
  </si>
  <si>
    <t>三島高
女１</t>
    <rPh sb="0" eb="2">
      <t>ミシマ</t>
    </rPh>
    <rPh sb="2" eb="3">
      <t>ダカ</t>
    </rPh>
    <rPh sb="4" eb="5">
      <t>オンナ</t>
    </rPh>
    <phoneticPr fontId="3"/>
  </si>
  <si>
    <t>三島高
女２</t>
    <rPh sb="0" eb="2">
      <t>ミシマ</t>
    </rPh>
    <rPh sb="2" eb="3">
      <t>ダカ</t>
    </rPh>
    <rPh sb="4" eb="5">
      <t>オンナ</t>
    </rPh>
    <phoneticPr fontId="3"/>
  </si>
  <si>
    <t>武村蒼</t>
    <rPh sb="0" eb="2">
      <t>タケムラ</t>
    </rPh>
    <rPh sb="2" eb="3">
      <t>アオイ</t>
    </rPh>
    <phoneticPr fontId="3"/>
  </si>
  <si>
    <t>飛鷹勇太</t>
    <rPh sb="0" eb="2">
      <t>ヒダカ</t>
    </rPh>
    <rPh sb="2" eb="4">
      <t>ユウタ</t>
    </rPh>
    <phoneticPr fontId="3"/>
  </si>
  <si>
    <t>高橋幸弥</t>
    <rPh sb="0" eb="2">
      <t>タカハシ</t>
    </rPh>
    <rPh sb="2" eb="4">
      <t>ユキヤ</t>
    </rPh>
    <phoneticPr fontId="3"/>
  </si>
  <si>
    <t>古川陽菜</t>
    <rPh sb="0" eb="2">
      <t>フルカワ</t>
    </rPh>
    <rPh sb="2" eb="4">
      <t>ヒナ</t>
    </rPh>
    <phoneticPr fontId="3"/>
  </si>
  <si>
    <t>長原正悟</t>
    <rPh sb="0" eb="2">
      <t>ナガハラ</t>
    </rPh>
    <rPh sb="2" eb="3">
      <t>セイ</t>
    </rPh>
    <rPh sb="3" eb="4">
      <t>ゴ</t>
    </rPh>
    <phoneticPr fontId="3"/>
  </si>
  <si>
    <t>中橋亮介</t>
    <rPh sb="0" eb="2">
      <t>ナカハシ</t>
    </rPh>
    <rPh sb="2" eb="4">
      <t>リョウスケ</t>
    </rPh>
    <phoneticPr fontId="3"/>
  </si>
  <si>
    <t>新宮中
１</t>
    <rPh sb="0" eb="2">
      <t>シングウ</t>
    </rPh>
    <rPh sb="2" eb="3">
      <t>チュウ</t>
    </rPh>
    <phoneticPr fontId="3"/>
  </si>
  <si>
    <t>合田拳斗</t>
    <rPh sb="0" eb="2">
      <t>ゴウダ</t>
    </rPh>
    <rPh sb="2" eb="3">
      <t>ケン</t>
    </rPh>
    <rPh sb="3" eb="4">
      <t>ト</t>
    </rPh>
    <phoneticPr fontId="3"/>
  </si>
  <si>
    <t>山川慶翔</t>
    <rPh sb="0" eb="2">
      <t>ヤマカワ</t>
    </rPh>
    <rPh sb="2" eb="3">
      <t>ケイ</t>
    </rPh>
    <rPh sb="3" eb="4">
      <t>ショウ</t>
    </rPh>
    <phoneticPr fontId="3"/>
  </si>
  <si>
    <t>清水梨緒奈</t>
    <rPh sb="0" eb="2">
      <t>シミズ</t>
    </rPh>
    <rPh sb="2" eb="3">
      <t>ナシ</t>
    </rPh>
    <rPh sb="3" eb="4">
      <t>オ</t>
    </rPh>
    <rPh sb="4" eb="5">
      <t>ナ</t>
    </rPh>
    <phoneticPr fontId="3"/>
  </si>
  <si>
    <t>井川優杏</t>
    <rPh sb="0" eb="2">
      <t>イカワ</t>
    </rPh>
    <rPh sb="2" eb="3">
      <t>ユウ</t>
    </rPh>
    <rPh sb="3" eb="4">
      <t>アン</t>
    </rPh>
    <phoneticPr fontId="3"/>
  </si>
  <si>
    <t>檜垣楓花</t>
    <rPh sb="0" eb="2">
      <t>ヒガキ</t>
    </rPh>
    <rPh sb="2" eb="4">
      <t>フウカ</t>
    </rPh>
    <phoneticPr fontId="3"/>
  </si>
  <si>
    <t>檜垣潤</t>
    <rPh sb="0" eb="2">
      <t>ヒガキ</t>
    </rPh>
    <rPh sb="2" eb="3">
      <t>ジュン</t>
    </rPh>
    <phoneticPr fontId="3"/>
  </si>
  <si>
    <t>石川豪城</t>
    <rPh sb="0" eb="2">
      <t>イシカワ</t>
    </rPh>
    <rPh sb="2" eb="3">
      <t>ゴウ</t>
    </rPh>
    <rPh sb="3" eb="4">
      <t>シロ</t>
    </rPh>
    <phoneticPr fontId="3"/>
  </si>
  <si>
    <t>柳瀬陽介</t>
    <rPh sb="0" eb="2">
      <t>ヤナセ</t>
    </rPh>
    <rPh sb="2" eb="4">
      <t>ヨウスケ</t>
    </rPh>
    <phoneticPr fontId="3"/>
  </si>
  <si>
    <t>森実嵩旭</t>
    <rPh sb="0" eb="2">
      <t>モリザネ</t>
    </rPh>
    <rPh sb="2" eb="3">
      <t>カサ</t>
    </rPh>
    <rPh sb="3" eb="4">
      <t>アキラ</t>
    </rPh>
    <phoneticPr fontId="3"/>
  </si>
  <si>
    <t>仙波史也</t>
    <rPh sb="0" eb="2">
      <t>センバ</t>
    </rPh>
    <rPh sb="2" eb="3">
      <t>シ</t>
    </rPh>
    <rPh sb="3" eb="4">
      <t>ヤ</t>
    </rPh>
    <phoneticPr fontId="3"/>
  </si>
  <si>
    <r>
      <rPr>
        <sz val="65"/>
        <rFont val="ＭＳ Ｐゴシック"/>
        <family val="3"/>
        <charset val="128"/>
      </rPr>
      <t>①</t>
    </r>
    <r>
      <rPr>
        <sz val="36"/>
        <rFont val="ＭＳ Ｐゴシック"/>
        <family val="3"/>
        <charset val="128"/>
      </rPr>
      <t>ﾘｰｸﾞ戦</t>
    </r>
    <rPh sb="5" eb="6">
      <t>セン</t>
    </rPh>
    <phoneticPr fontId="3"/>
  </si>
  <si>
    <r>
      <rPr>
        <sz val="65"/>
        <rFont val="ＭＳ Ｐゴシック"/>
        <family val="3"/>
        <charset val="128"/>
      </rPr>
      <t>②</t>
    </r>
    <r>
      <rPr>
        <sz val="36"/>
        <rFont val="ＭＳ Ｐゴシック"/>
        <family val="3"/>
        <charset val="128"/>
      </rPr>
      <t>ﾘｰｸﾞ戦</t>
    </r>
    <rPh sb="5" eb="6">
      <t>セン</t>
    </rPh>
    <phoneticPr fontId="3"/>
  </si>
  <si>
    <t>21点</t>
    <rPh sb="2" eb="3">
      <t>テン</t>
    </rPh>
    <phoneticPr fontId="3"/>
  </si>
  <si>
    <t>１５点</t>
    <phoneticPr fontId="3"/>
  </si>
  <si>
    <t>田邊晃士</t>
  </si>
  <si>
    <t>大西哲也</t>
    <rPh sb="0" eb="2">
      <t>オオニシ</t>
    </rPh>
    <rPh sb="2" eb="4">
      <t>テツヤ</t>
    </rPh>
    <phoneticPr fontId="3"/>
  </si>
  <si>
    <t>土居高
２</t>
    <rPh sb="0" eb="2">
      <t>ドイ</t>
    </rPh>
    <rPh sb="2" eb="3">
      <t>コウ</t>
    </rPh>
    <phoneticPr fontId="3"/>
  </si>
  <si>
    <t>鈴木凱</t>
    <rPh sb="0" eb="1">
      <t>スズ</t>
    </rPh>
    <rPh sb="1" eb="2">
      <t>キ</t>
    </rPh>
    <rPh sb="2" eb="3">
      <t>ガイ</t>
    </rPh>
    <phoneticPr fontId="3"/>
  </si>
  <si>
    <t>深川優輝</t>
    <rPh sb="0" eb="2">
      <t>フカガワ</t>
    </rPh>
    <rPh sb="2" eb="4">
      <t>ユウキ</t>
    </rPh>
    <phoneticPr fontId="3"/>
  </si>
  <si>
    <t>三谷涼介</t>
    <rPh sb="0" eb="2">
      <t>ミタニ</t>
    </rPh>
    <rPh sb="2" eb="4">
      <t>リョウスケ</t>
    </rPh>
    <phoneticPr fontId="3"/>
  </si>
  <si>
    <t>藤岡優雅</t>
    <rPh sb="0" eb="2">
      <t>フジオカ</t>
    </rPh>
    <rPh sb="2" eb="3">
      <t>ユウ</t>
    </rPh>
    <rPh sb="3" eb="4">
      <t>ガ</t>
    </rPh>
    <phoneticPr fontId="3"/>
  </si>
  <si>
    <t>長野絢一</t>
    <rPh sb="0" eb="2">
      <t>ナガノ</t>
    </rPh>
    <rPh sb="2" eb="4">
      <t>ジュンイチ</t>
    </rPh>
    <phoneticPr fontId="3"/>
  </si>
  <si>
    <t>日野正浩</t>
    <rPh sb="0" eb="2">
      <t>ヒノ</t>
    </rPh>
    <rPh sb="2" eb="4">
      <t>マサヒロ</t>
    </rPh>
    <phoneticPr fontId="3"/>
  </si>
  <si>
    <t>橋本富雄</t>
    <rPh sb="0" eb="2">
      <t>ハシモト</t>
    </rPh>
    <rPh sb="2" eb="4">
      <t>トミオ</t>
    </rPh>
    <phoneticPr fontId="3"/>
  </si>
  <si>
    <t>川之江高
３（卒）</t>
    <rPh sb="0" eb="3">
      <t>カワノエ</t>
    </rPh>
    <rPh sb="3" eb="4">
      <t>コウ</t>
    </rPh>
    <rPh sb="7" eb="8">
      <t>ソツ</t>
    </rPh>
    <phoneticPr fontId="3"/>
  </si>
  <si>
    <t>土居高
３（卒）</t>
    <rPh sb="0" eb="2">
      <t>ドイ</t>
    </rPh>
    <rPh sb="2" eb="3">
      <t>コウ</t>
    </rPh>
    <rPh sb="6" eb="7">
      <t>ソツ</t>
    </rPh>
    <phoneticPr fontId="3"/>
  </si>
  <si>
    <t>新居浜東高
3卒(ｵｰﾌﾟﾝ)</t>
    <rPh sb="0" eb="3">
      <t>ニイハマ</t>
    </rPh>
    <rPh sb="3" eb="4">
      <t>ヒガシ</t>
    </rPh>
    <rPh sb="4" eb="5">
      <t>コウ</t>
    </rPh>
    <rPh sb="7" eb="8">
      <t>ソツ</t>
    </rPh>
    <phoneticPr fontId="3"/>
  </si>
  <si>
    <t>土居中
保護者</t>
    <rPh sb="0" eb="2">
      <t>ドイ</t>
    </rPh>
    <rPh sb="2" eb="3">
      <t>チュウ</t>
    </rPh>
    <rPh sb="4" eb="7">
      <t>ホゴシャ</t>
    </rPh>
    <phoneticPr fontId="3"/>
  </si>
  <si>
    <t>新宮中
教諭</t>
    <rPh sb="0" eb="2">
      <t>シングウ</t>
    </rPh>
    <rPh sb="2" eb="3">
      <t>チュウ</t>
    </rPh>
    <rPh sb="4" eb="6">
      <t>キョウユ</t>
    </rPh>
    <phoneticPr fontId="3"/>
  </si>
  <si>
    <t>尾崎慎</t>
    <rPh sb="0" eb="2">
      <t>オザキ</t>
    </rPh>
    <rPh sb="2" eb="3">
      <t>シン</t>
    </rPh>
    <phoneticPr fontId="3"/>
  </si>
  <si>
    <t>尾崎謙二</t>
    <rPh sb="0" eb="2">
      <t>オザキ</t>
    </rPh>
    <rPh sb="2" eb="4">
      <t>ケンジ</t>
    </rPh>
    <phoneticPr fontId="3"/>
  </si>
  <si>
    <t>ﾄｰﾖ</t>
    <phoneticPr fontId="3"/>
  </si>
  <si>
    <t>Ａ’ｓ</t>
    <phoneticPr fontId="3"/>
  </si>
  <si>
    <t>ﾁｰﾑ
ﾌﾞﾛｰｲﾝ</t>
    <phoneticPr fontId="3"/>
  </si>
  <si>
    <t>松山南中
２(ｵｰﾌﾟﾝ)</t>
    <rPh sb="2" eb="3">
      <t>ミナミ</t>
    </rPh>
    <phoneticPr fontId="3"/>
  </si>
  <si>
    <t>鈴木ちはる</t>
    <rPh sb="0" eb="2">
      <t>スズキ</t>
    </rPh>
    <phoneticPr fontId="3"/>
  </si>
  <si>
    <t>十川栞</t>
    <rPh sb="0" eb="2">
      <t>ソガワ</t>
    </rPh>
    <rPh sb="2" eb="3">
      <t>シオリ</t>
    </rPh>
    <phoneticPr fontId="3"/>
  </si>
  <si>
    <t>大塚梨那</t>
    <rPh sb="0" eb="2">
      <t>オオツカ</t>
    </rPh>
    <rPh sb="2" eb="3">
      <t>ナシ</t>
    </rPh>
    <rPh sb="3" eb="4">
      <t>ナ</t>
    </rPh>
    <phoneticPr fontId="3"/>
  </si>
  <si>
    <t>池田祥真</t>
    <rPh sb="0" eb="2">
      <t>イケダ</t>
    </rPh>
    <rPh sb="2" eb="3">
      <t>ショウ</t>
    </rPh>
    <rPh sb="3" eb="4">
      <t>シン</t>
    </rPh>
    <phoneticPr fontId="3"/>
  </si>
  <si>
    <t>浅山桃花</t>
    <rPh sb="0" eb="2">
      <t>アサヤマ</t>
    </rPh>
    <rPh sb="2" eb="4">
      <t>モモカ</t>
    </rPh>
    <phoneticPr fontId="3"/>
  </si>
  <si>
    <t>兵頭桜綺</t>
    <rPh sb="0" eb="2">
      <t>ヒョウドウ</t>
    </rPh>
    <rPh sb="2" eb="3">
      <t>サクラ</t>
    </rPh>
    <rPh sb="3" eb="4">
      <t>アヤ</t>
    </rPh>
    <phoneticPr fontId="3"/>
  </si>
  <si>
    <t>山本萌愛</t>
    <rPh sb="0" eb="2">
      <t>ヤマモト</t>
    </rPh>
    <rPh sb="2" eb="3">
      <t>モエ</t>
    </rPh>
    <rPh sb="3" eb="4">
      <t>アイ</t>
    </rPh>
    <phoneticPr fontId="3"/>
  </si>
  <si>
    <t>高田愛莉</t>
    <rPh sb="0" eb="2">
      <t>タカダ</t>
    </rPh>
    <rPh sb="2" eb="4">
      <t>アイリ</t>
    </rPh>
    <phoneticPr fontId="3"/>
  </si>
  <si>
    <t>松山南中
１(ｵｰﾌﾟﾝ)</t>
    <rPh sb="2" eb="3">
      <t>ミナミ</t>
    </rPh>
    <phoneticPr fontId="3"/>
  </si>
  <si>
    <t>(ｵｰﾌﾟﾝ）</t>
    <phoneticPr fontId="3"/>
  </si>
  <si>
    <t>⑤</t>
    <phoneticPr fontId="3"/>
  </si>
  <si>
    <t>け</t>
    <phoneticPr fontId="3"/>
  </si>
  <si>
    <t>こ</t>
    <phoneticPr fontId="3"/>
  </si>
  <si>
    <t>Ａ</t>
    <phoneticPr fontId="3"/>
  </si>
  <si>
    <t>Ｂ</t>
    <phoneticPr fontId="3"/>
  </si>
  <si>
    <t>Ｃ</t>
    <phoneticPr fontId="3"/>
  </si>
  <si>
    <t>①</t>
    <phoneticPr fontId="3"/>
  </si>
  <si>
    <t>②</t>
    <phoneticPr fontId="3"/>
  </si>
  <si>
    <t>③</t>
    <phoneticPr fontId="3"/>
  </si>
  <si>
    <t>④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</si>
  <si>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</si>
  <si>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</si>
  <si>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</si>
  <si>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</si>
  <si>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</si>
  <si>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</si>
  <si>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⑫</t>
    <phoneticPr fontId="3"/>
  </si>
  <si>
    <t>⑬</t>
    <phoneticPr fontId="3"/>
  </si>
  <si>
    <t>⑭</t>
    <phoneticPr fontId="3"/>
  </si>
  <si>
    <t>⑮</t>
    <phoneticPr fontId="3"/>
  </si>
  <si>
    <t>⑯</t>
    <phoneticPr fontId="3"/>
  </si>
  <si>
    <t>⑰</t>
    <phoneticPr fontId="3"/>
  </si>
  <si>
    <t>⑱</t>
    <phoneticPr fontId="3"/>
  </si>
  <si>
    <t>⑲</t>
    <phoneticPr fontId="3"/>
  </si>
  <si>
    <t>⑳</t>
    <phoneticPr fontId="3"/>
  </si>
  <si>
    <t>A2</t>
  </si>
  <si>
    <t>B2</t>
  </si>
  <si>
    <t>A1-1位</t>
    <rPh sb="4" eb="5">
      <t>イ</t>
    </rPh>
    <phoneticPr fontId="3"/>
  </si>
  <si>
    <t>A1-2位</t>
    <rPh sb="4" eb="5">
      <t>イ</t>
    </rPh>
    <phoneticPr fontId="3"/>
  </si>
  <si>
    <t>A2-1位</t>
    <rPh sb="4" eb="5">
      <t>イ</t>
    </rPh>
    <phoneticPr fontId="3"/>
  </si>
  <si>
    <t>A2-2位</t>
    <rPh sb="4" eb="5">
      <t>イ</t>
    </rPh>
    <phoneticPr fontId="3"/>
  </si>
  <si>
    <t>A1-3位</t>
    <rPh sb="4" eb="5">
      <t>イ</t>
    </rPh>
    <phoneticPr fontId="3"/>
  </si>
  <si>
    <t>A2-3位</t>
    <rPh sb="4" eb="5">
      <t>イ</t>
    </rPh>
    <phoneticPr fontId="3"/>
  </si>
  <si>
    <t>A1-4位</t>
    <rPh sb="4" eb="5">
      <t>イ</t>
    </rPh>
    <phoneticPr fontId="3"/>
  </si>
  <si>
    <t>A2-4位</t>
    <rPh sb="4" eb="5">
      <t>イ</t>
    </rPh>
    <phoneticPr fontId="3"/>
  </si>
  <si>
    <t>A5</t>
  </si>
  <si>
    <t>A6</t>
  </si>
  <si>
    <t>A7</t>
  </si>
  <si>
    <t>A8</t>
  </si>
  <si>
    <t>Ａ優勝</t>
    <rPh sb="1" eb="3">
      <t>ユウショウ</t>
    </rPh>
    <phoneticPr fontId="3"/>
  </si>
  <si>
    <t>Ａ準優勝</t>
    <rPh sb="1" eb="4">
      <t>ジュンユウショウ</t>
    </rPh>
    <phoneticPr fontId="3"/>
  </si>
  <si>
    <t>Ｂ優勝</t>
    <rPh sb="1" eb="3">
      <t>ユウショウ</t>
    </rPh>
    <phoneticPr fontId="3"/>
  </si>
  <si>
    <t>Ｂ準優勝</t>
    <rPh sb="1" eb="4">
      <t>ジュンユウショウ</t>
    </rPh>
    <phoneticPr fontId="3"/>
  </si>
  <si>
    <t>B5</t>
    <phoneticPr fontId="3"/>
  </si>
  <si>
    <t>B6</t>
    <phoneticPr fontId="3"/>
  </si>
  <si>
    <t>B7</t>
    <phoneticPr fontId="3"/>
  </si>
  <si>
    <t>B8</t>
    <phoneticPr fontId="3"/>
  </si>
  <si>
    <t>Ｃ優勝</t>
    <rPh sb="1" eb="3">
      <t>ユウショウ</t>
    </rPh>
    <phoneticPr fontId="3"/>
  </si>
  <si>
    <t>Ｃ準優勝</t>
    <rPh sb="1" eb="4">
      <t>ジュンユウショウ</t>
    </rPh>
    <phoneticPr fontId="3"/>
  </si>
  <si>
    <t>B1-1位</t>
    <rPh sb="4" eb="5">
      <t>イ</t>
    </rPh>
    <phoneticPr fontId="3"/>
  </si>
  <si>
    <t>B1-2位</t>
    <rPh sb="4" eb="5">
      <t>イ</t>
    </rPh>
    <phoneticPr fontId="3"/>
  </si>
  <si>
    <t>B2-2位</t>
    <rPh sb="4" eb="5">
      <t>イ</t>
    </rPh>
    <phoneticPr fontId="3"/>
  </si>
  <si>
    <t>B1-3位</t>
    <rPh sb="4" eb="5">
      <t>イ</t>
    </rPh>
    <phoneticPr fontId="3"/>
  </si>
  <si>
    <t>B2-3位</t>
    <rPh sb="4" eb="5">
      <t>イ</t>
    </rPh>
    <phoneticPr fontId="3"/>
  </si>
  <si>
    <t>B1-4位</t>
    <rPh sb="4" eb="5">
      <t>イ</t>
    </rPh>
    <phoneticPr fontId="3"/>
  </si>
  <si>
    <t>B2-4位</t>
    <rPh sb="4" eb="5">
      <t>イ</t>
    </rPh>
    <phoneticPr fontId="3"/>
  </si>
  <si>
    <t>B2-1位</t>
    <rPh sb="4" eb="5">
      <t>イ</t>
    </rPh>
    <phoneticPr fontId="3"/>
  </si>
  <si>
    <t>②</t>
    <phoneticPr fontId="3"/>
  </si>
  <si>
    <t>表彰</t>
    <rPh sb="0" eb="2">
      <t>ヒョウショウ</t>
    </rPh>
    <phoneticPr fontId="3"/>
  </si>
  <si>
    <t>シングルス
結果</t>
    <rPh sb="6" eb="8">
      <t>ケッカ</t>
    </rPh>
    <phoneticPr fontId="3"/>
  </si>
  <si>
    <t>三島西
中２</t>
    <rPh sb="0" eb="2">
      <t>ミシマ</t>
    </rPh>
    <rPh sb="2" eb="3">
      <t>ニシ</t>
    </rPh>
    <rPh sb="4" eb="5">
      <t>チュウ</t>
    </rPh>
    <phoneticPr fontId="3"/>
  </si>
  <si>
    <t>8個</t>
    <rPh sb="1" eb="2">
      <t>コ</t>
    </rPh>
    <phoneticPr fontId="3"/>
  </si>
  <si>
    <t>減免</t>
    <rPh sb="0" eb="2">
      <t>ゲンメン</t>
    </rPh>
    <phoneticPr fontId="3"/>
  </si>
  <si>
    <t>体育館代</t>
    <rPh sb="0" eb="3">
      <t>タイイクカン</t>
    </rPh>
    <rPh sb="3" eb="4">
      <t>ダイ</t>
    </rPh>
    <phoneticPr fontId="3"/>
  </si>
  <si>
    <t>＜支出＞</t>
    <rPh sb="1" eb="3">
      <t>シシュツ</t>
    </rPh>
    <phoneticPr fontId="3"/>
  </si>
  <si>
    <t>＜収入＞</t>
    <rPh sb="1" eb="3">
      <t>シュウニュウ</t>
    </rPh>
    <phoneticPr fontId="3"/>
  </si>
  <si>
    <t>第８回会長杯 市内シングルス普及大会</t>
    <rPh sb="3" eb="5">
      <t>カイチョウ</t>
    </rPh>
    <rPh sb="5" eb="6">
      <t>ハイ</t>
    </rPh>
    <phoneticPr fontId="3"/>
  </si>
  <si>
    <t>41名×1000円</t>
    <rPh sb="2" eb="3">
      <t>メイ</t>
    </rPh>
    <rPh sb="8" eb="9">
      <t>エン</t>
    </rPh>
    <phoneticPr fontId="3"/>
  </si>
  <si>
    <t>43名×100円</t>
    <rPh sb="2" eb="3">
      <t>メイ</t>
    </rPh>
    <rPh sb="7" eb="8">
      <t>エン</t>
    </rPh>
    <phoneticPr fontId="3"/>
  </si>
  <si>
    <t>Ａ</t>
    <phoneticPr fontId="3"/>
  </si>
  <si>
    <t>Ｂ</t>
    <phoneticPr fontId="3"/>
  </si>
  <si>
    <t>Ｃ</t>
    <phoneticPr fontId="3"/>
  </si>
  <si>
    <t>Ｄ</t>
    <phoneticPr fontId="3"/>
  </si>
  <si>
    <t>Ｅ</t>
    <phoneticPr fontId="3"/>
  </si>
  <si>
    <t>Ｆ</t>
    <phoneticPr fontId="3"/>
  </si>
  <si>
    <t>Ｇ</t>
    <phoneticPr fontId="3"/>
  </si>
  <si>
    <t>Ｈ</t>
    <phoneticPr fontId="3"/>
  </si>
  <si>
    <t>ﾊﾐﾝｸﾞ
ﾊﾞｰﾄﾞ中２</t>
    <rPh sb="11" eb="12">
      <t>チュウ</t>
    </rPh>
    <phoneticPr fontId="3"/>
  </si>
  <si>
    <t>ﾊﾐﾝｸﾞ
ﾊﾞｰﾄﾞ</t>
    <phoneticPr fontId="3"/>
  </si>
  <si>
    <t>三島高校
OB</t>
    <rPh sb="0" eb="2">
      <t>ミシマ</t>
    </rPh>
    <rPh sb="2" eb="4">
      <t>コウコウ</t>
    </rPh>
    <phoneticPr fontId="3"/>
  </si>
  <si>
    <t>昼食
（33分）</t>
    <rPh sb="0" eb="2">
      <t>チュウショク</t>
    </rPh>
    <rPh sb="6" eb="7">
      <t>フン</t>
    </rPh>
    <phoneticPr fontId="3"/>
  </si>
  <si>
    <t>16:10頃に解散して自由練習。</t>
    <rPh sb="5" eb="6">
      <t>コロ</t>
    </rPh>
    <phoneticPr fontId="3"/>
  </si>
  <si>
    <t>羽根10本(120個）使用。再利用で節約して使った。</t>
    <rPh sb="0" eb="2">
      <t>ハネ</t>
    </rPh>
    <rPh sb="4" eb="5">
      <t>ホン</t>
    </rPh>
    <rPh sb="9" eb="10">
      <t>コ</t>
    </rPh>
    <rPh sb="11" eb="13">
      <t>シヨウ</t>
    </rPh>
    <rPh sb="14" eb="17">
      <t>サイリヨウ</t>
    </rPh>
    <rPh sb="18" eb="20">
      <t>セツヤク</t>
    </rPh>
    <rPh sb="22" eb="23">
      <t>ツカ</t>
    </rPh>
    <phoneticPr fontId="3"/>
  </si>
  <si>
    <t>内、約1.5本自由練習にて使用。</t>
    <rPh sb="0" eb="1">
      <t>ウチ</t>
    </rPh>
    <rPh sb="2" eb="3">
      <t>ヤク</t>
    </rPh>
    <rPh sb="6" eb="7">
      <t>ホン</t>
    </rPh>
    <rPh sb="7" eb="9">
      <t>ジユウ</t>
    </rPh>
    <rPh sb="9" eb="11">
      <t>レンシュウ</t>
    </rPh>
    <rPh sb="13" eb="15">
      <t>シヨウ</t>
    </rPh>
    <phoneticPr fontId="3"/>
  </si>
  <si>
    <t>第８回会長杯　市内ｼﾝｸﾞﾙｽ普及大会（2019年3月3日（日））　参加40名</t>
    <rPh sb="0" eb="1">
      <t>ダイ</t>
    </rPh>
    <rPh sb="2" eb="3">
      <t>カイ</t>
    </rPh>
    <rPh sb="3" eb="5">
      <t>カイチョウ</t>
    </rPh>
    <rPh sb="5" eb="6">
      <t>ハイ</t>
    </rPh>
    <rPh sb="7" eb="9">
      <t>シナイ</t>
    </rPh>
    <rPh sb="14" eb="16">
      <t>フキュウ</t>
    </rPh>
    <rPh sb="16" eb="18">
      <t>タイカイ</t>
    </rPh>
    <rPh sb="18" eb="19">
      <t>　</t>
    </rPh>
    <rPh sb="34" eb="36">
      <t>サンカ</t>
    </rPh>
    <rPh sb="38" eb="39">
      <t>メイ</t>
    </rPh>
    <phoneticPr fontId="3"/>
  </si>
  <si>
    <t>ｼｰﾙ貼り時間</t>
    <rPh sb="3" eb="4">
      <t>ハリ</t>
    </rPh>
    <rPh sb="5" eb="7">
      <t>ジカン</t>
    </rPh>
    <phoneticPr fontId="3"/>
  </si>
  <si>
    <t>市内</t>
    <rPh sb="0" eb="2">
      <t>シナイ</t>
    </rPh>
    <phoneticPr fontId="3"/>
  </si>
  <si>
    <t>順位</t>
    <rPh sb="0" eb="2">
      <t>ジュンイ</t>
    </rPh>
    <phoneticPr fontId="3"/>
  </si>
  <si>
    <t>-</t>
    <phoneticPr fontId="3"/>
  </si>
  <si>
    <t xml:space="preserve"> 2019年3月3日(日)　参加人数40名</t>
    <phoneticPr fontId="3"/>
  </si>
  <si>
    <t>シャトル10本×3480円</t>
    <rPh sb="6" eb="7">
      <t>ホン</t>
    </rPh>
    <rPh sb="12" eb="13">
      <t>エン</t>
    </rPh>
    <phoneticPr fontId="3"/>
  </si>
  <si>
    <t>(1名ｷｹﾝ）</t>
    <rPh sb="2" eb="3">
      <t>メイ</t>
    </rPh>
    <phoneticPr fontId="3"/>
  </si>
  <si>
    <t>（参加費）－（支出合計）＝　</t>
    <rPh sb="1" eb="3">
      <t>サンカ</t>
    </rPh>
    <rPh sb="3" eb="4">
      <t>ヒ</t>
    </rPh>
    <rPh sb="7" eb="9">
      <t>シシュツ</t>
    </rPh>
    <rPh sb="9" eb="11">
      <t>ゴウケイ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</si>
</sst>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¥&quot;#,##0;[Red]&quot;¥&quot;\-#,##0"/>
    <numFmt numFmtId="176" formatCode="&quot;&quot;@&quot;位&quot;"/>
    <numFmt numFmtId="177" formatCode="&quot;&quot;0&quot;ｹﾞｰﾑ&quot;"/>
    <numFmt numFmtId="178" formatCode="&quot;（計&quot;0&quot;ｹﾞｰﾑ）&quot;"/>
    <numFmt numFmtId="179" formatCode="&quot;1人&quot;0&quot;ｹﾞｰﾑ&quot;"/>
    <numFmt numFmtId="180" formatCode="&quot;(&quot;0.0&quot;本)&quot;"/>
    <numFmt numFmtId="181" formatCode="&quot;ｹﾞｰﾑ数合計&quot;0&quot;個&quot;"/>
    <numFmt numFmtId="182" formatCode="&quot;&quot;#,##0&quot; 円&quot;"/>
    <numFmt numFmtId="183" formatCode="&quot;×&quot;#,##0&quot;円&quot;"/>
    <numFmt numFmtId="184" formatCode="&quot;(計算上&quot;0.0&quot;本)&quot;"/>
  </numFmts>
  <fonts count="50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標準明朝"/>
      <family val="1"/>
      <charset val="128"/>
    </font>
    <font>
      <sz val="24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5"/>
      <name val="ＭＳ Ｐゴシック"/>
      <family val="3"/>
      <charset val="128"/>
    </font>
    <font>
      <b/>
      <sz val="32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72"/>
      <name val="ＭＳ Ｐゴシック"/>
      <family val="3"/>
      <charset val="128"/>
    </font>
    <font>
      <sz val="90"/>
      <name val="ＭＳ Ｐゴシック"/>
      <family val="3"/>
      <charset val="128"/>
    </font>
    <font>
      <sz val="28"/>
      <name val="ＭＳ Ｐゴシック"/>
      <family val="3"/>
      <charset val="128"/>
    </font>
    <font>
      <sz val="48"/>
      <name val="ＭＳ Ｐゴシック"/>
      <family val="3"/>
      <charset val="128"/>
    </font>
    <font>
      <b/>
      <sz val="2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5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b/>
      <sz val="28"/>
      <color theme="1"/>
      <name val="ＭＳ Ｐゴシック"/>
      <family val="3"/>
      <charset val="128"/>
    </font>
    <font>
      <sz val="36"/>
      <color theme="1"/>
      <name val="ＭＳ Ｐゴシック"/>
      <family val="3"/>
      <charset val="128"/>
    </font>
    <font>
      <sz val="36"/>
      <name val="ＭＳ Ｐゴシック"/>
      <family val="3"/>
      <charset val="128"/>
    </font>
    <font>
      <sz val="14"/>
      <color rgb="FF640000"/>
      <name val="ＭＳ Ｐゴシック"/>
      <family val="3"/>
      <charset val="128"/>
    </font>
    <font>
      <u/>
      <sz val="24"/>
      <name val="ＭＳ Ｐゴシック"/>
      <family val="3"/>
      <charset val="128"/>
    </font>
    <font>
      <u/>
      <sz val="30"/>
      <name val="ＭＳ Ｐゴシック"/>
      <family val="3"/>
      <charset val="128"/>
    </font>
    <font>
      <u/>
      <sz val="32"/>
      <name val="ＭＳ Ｐゴシック"/>
      <family val="3"/>
      <charset val="128"/>
    </font>
    <font>
      <sz val="65"/>
      <name val="ＭＳ Ｐゴシック"/>
      <family val="3"/>
      <charset val="128"/>
    </font>
    <font>
      <b/>
      <sz val="22"/>
      <name val="ＭＳ Ｐゴシック"/>
      <family val="3"/>
      <charset val="128"/>
    </font>
    <font>
      <u/>
      <sz val="22"/>
      <name val="ＭＳ Ｐゴシック"/>
      <family val="3"/>
      <charset val="128"/>
    </font>
    <font>
      <sz val="14"/>
      <color theme="0" tint="-0.249977111117893"/>
      <name val="ＭＳ Ｐゴシック"/>
      <family val="3"/>
      <charset val="128"/>
    </font>
    <font>
      <sz val="14"/>
      <color theme="0" tint="-0.34998626667073579"/>
      <name val="ＭＳ Ｐゴシック"/>
      <family val="3"/>
      <charset val="128"/>
    </font>
    <font>
      <sz val="12"/>
      <color rgb="FF640000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color rgb="FF0000FF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1"/>
      <color rgb="FF64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rgb="FF0000FF"/>
      <name val="ＭＳ Ｐゴシック"/>
      <family val="3"/>
      <charset val="128"/>
    </font>
    <font>
      <sz val="28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rgb="FFFFA3A3"/>
        <bgColor indexed="64"/>
      </patternFill>
    </fill>
    <fill>
      <patternFill patternType="solid">
        <fgColor rgb="FFFFA3A3"/>
        <bgColor indexed="45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99FF33"/>
        <bgColor indexed="45"/>
      </patternFill>
    </fill>
    <fill>
      <patternFill patternType="solid">
        <fgColor theme="4" tint="0.79998168889431442"/>
        <bgColor indexed="45"/>
      </patternFill>
    </fill>
    <fill>
      <patternFill patternType="solid">
        <fgColor rgb="FFD2FEE1"/>
        <bgColor indexed="45"/>
      </patternFill>
    </fill>
    <fill>
      <patternFill patternType="solid">
        <fgColor theme="9" tint="0.59999389629810485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theme="1"/>
      </top>
      <bottom style="medium">
        <color theme="1"/>
      </bottom>
      <diagonal/>
    </border>
    <border>
      <left/>
      <right style="thick">
        <color indexed="64"/>
      </right>
      <top style="medium">
        <color theme="1"/>
      </top>
      <bottom style="medium">
        <color theme="1"/>
      </bottom>
      <diagonal/>
    </border>
    <border>
      <left style="thick">
        <color indexed="64"/>
      </left>
      <right/>
      <top style="double">
        <color rgb="FF0070C0"/>
      </top>
      <bottom style="thick">
        <color indexed="64"/>
      </bottom>
      <diagonal/>
    </border>
    <border>
      <left/>
      <right style="thick">
        <color indexed="64"/>
      </right>
      <top style="double">
        <color rgb="FF0070C0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double">
        <color rgb="FF0070C0"/>
      </top>
      <bottom style="double">
        <color rgb="FF0070C0"/>
      </bottom>
      <diagonal/>
    </border>
    <border>
      <left/>
      <right style="thick">
        <color indexed="64"/>
      </right>
      <top style="double">
        <color rgb="FF0070C0"/>
      </top>
      <bottom style="double">
        <color rgb="FF0070C0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double">
        <color rgb="FF00B050"/>
      </bottom>
      <diagonal/>
    </border>
    <border>
      <left/>
      <right style="thick">
        <color indexed="64"/>
      </right>
      <top/>
      <bottom style="double">
        <color rgb="FF00B050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rgb="FF0070C0"/>
      </bottom>
      <diagonal/>
    </border>
    <border>
      <left/>
      <right style="thick">
        <color indexed="64"/>
      </right>
      <top style="thick">
        <color indexed="64"/>
      </top>
      <bottom style="double">
        <color rgb="FF0070C0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5">
    <xf numFmtId="0" fontId="0" fillId="0" borderId="0"/>
    <xf numFmtId="38" fontId="2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8" fillId="0" borderId="0" applyFont="0" applyFill="0" applyBorder="0" applyAlignment="0" applyProtection="0"/>
    <xf numFmtId="6" fontId="6" fillId="0" borderId="0" applyFont="0" applyFill="0" applyBorder="0" applyAlignment="0" applyProtection="0">
      <alignment vertical="center"/>
    </xf>
    <xf numFmtId="0" fontId="7" fillId="0" borderId="0" applyBorder="0"/>
    <xf numFmtId="0" fontId="7" fillId="0" borderId="0" applyBorder="0"/>
    <xf numFmtId="0" fontId="6" fillId="0" borderId="0">
      <alignment vertical="center"/>
    </xf>
    <xf numFmtId="0" fontId="6" fillId="0" borderId="0"/>
    <xf numFmtId="0" fontId="7" fillId="0" borderId="0" applyBorder="0"/>
    <xf numFmtId="0" fontId="22" fillId="0" borderId="0">
      <alignment vertical="center"/>
    </xf>
    <xf numFmtId="38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38" fontId="2" fillId="0" borderId="0" applyFont="0" applyFill="0" applyBorder="0" applyAlignment="0" applyProtection="0"/>
  </cellStyleXfs>
  <cellXfs count="410">
    <xf numFmtId="0" fontId="0" fillId="0" borderId="0" xfId="0"/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0" fillId="2" borderId="0" xfId="0" applyFill="1"/>
    <xf numFmtId="0" fontId="10" fillId="2" borderId="0" xfId="0" applyFont="1" applyFill="1" applyAlignment="1">
      <alignment horizontal="center" vertical="center" shrinkToFit="1"/>
    </xf>
    <xf numFmtId="20" fontId="10" fillId="2" borderId="7" xfId="0" applyNumberFormat="1" applyFont="1" applyFill="1" applyBorder="1" applyAlignment="1">
      <alignment vertical="center" shrinkToFit="1"/>
    </xf>
    <xf numFmtId="0" fontId="10" fillId="2" borderId="0" xfId="0" applyFont="1" applyFill="1" applyAlignment="1">
      <alignment horizontal="right" vertical="center"/>
    </xf>
    <xf numFmtId="0" fontId="10" fillId="2" borderId="0" xfId="0" applyFont="1" applyFill="1" applyAlignment="1">
      <alignment vertical="center" shrinkToFit="1"/>
    </xf>
    <xf numFmtId="20" fontId="10" fillId="2" borderId="0" xfId="0" applyNumberFormat="1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20" fontId="10" fillId="2" borderId="0" xfId="0" applyNumberFormat="1" applyFont="1" applyFill="1" applyBorder="1" applyAlignment="1">
      <alignment vertical="center" shrinkToFit="1"/>
    </xf>
    <xf numFmtId="177" fontId="10" fillId="2" borderId="0" xfId="0" applyNumberFormat="1" applyFont="1" applyFill="1" applyAlignment="1">
      <alignment vertical="center" shrinkToFit="1"/>
    </xf>
    <xf numFmtId="0" fontId="13" fillId="2" borderId="0" xfId="0" applyFont="1" applyFill="1" applyBorder="1" applyAlignment="1">
      <alignment horizontal="center" vertical="center" shrinkToFit="1"/>
    </xf>
    <xf numFmtId="0" fontId="0" fillId="2" borderId="0" xfId="0" applyFill="1" applyAlignment="1">
      <alignment vertical="center"/>
    </xf>
    <xf numFmtId="0" fontId="4" fillId="2" borderId="0" xfId="0" applyFont="1" applyFill="1" applyAlignment="1">
      <alignment vertical="center"/>
    </xf>
    <xf numFmtId="0" fontId="25" fillId="5" borderId="10" xfId="0" applyFont="1" applyFill="1" applyBorder="1" applyAlignment="1">
      <alignment horizontal="center" vertical="center" wrapText="1" shrinkToFit="1"/>
    </xf>
    <xf numFmtId="0" fontId="14" fillId="2" borderId="0" xfId="0" applyFont="1" applyFill="1" applyBorder="1" applyAlignment="1">
      <alignment horizontal="center" vertical="center" shrinkToFit="1"/>
    </xf>
    <xf numFmtId="0" fontId="4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4" fillId="2" borderId="0" xfId="0" applyFont="1" applyFill="1" applyAlignment="1">
      <alignment horizontal="center" vertical="center" shrinkToFit="1"/>
    </xf>
    <xf numFmtId="178" fontId="10" fillId="2" borderId="0" xfId="0" applyNumberFormat="1" applyFont="1" applyFill="1" applyAlignment="1">
      <alignment vertical="center" shrinkToFit="1"/>
    </xf>
    <xf numFmtId="0" fontId="11" fillId="2" borderId="0" xfId="0" applyFont="1" applyFill="1" applyAlignment="1">
      <alignment horizontal="center"/>
    </xf>
    <xf numFmtId="0" fontId="23" fillId="2" borderId="0" xfId="0" applyFont="1" applyFill="1" applyBorder="1" applyAlignment="1">
      <alignment horizontal="center" vertical="center" shrinkToFit="1"/>
    </xf>
    <xf numFmtId="0" fontId="14" fillId="3" borderId="0" xfId="0" applyFont="1" applyFill="1" applyBorder="1" applyAlignment="1">
      <alignment horizontal="center" vertical="center" shrinkToFit="1"/>
    </xf>
    <xf numFmtId="0" fontId="21" fillId="2" borderId="0" xfId="0" applyFont="1" applyFill="1" applyAlignment="1">
      <alignment vertical="center"/>
    </xf>
    <xf numFmtId="0" fontId="21" fillId="2" borderId="0" xfId="0" applyFont="1" applyFill="1" applyBorder="1" applyAlignment="1">
      <alignment vertical="center"/>
    </xf>
    <xf numFmtId="0" fontId="12" fillId="2" borderId="0" xfId="0" applyFont="1" applyFill="1" applyAlignment="1">
      <alignment horizont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18" fillId="2" borderId="0" xfId="0" applyFont="1" applyFill="1" applyAlignment="1"/>
    <xf numFmtId="0" fontId="11" fillId="2" borderId="0" xfId="0" applyFont="1" applyFill="1" applyAlignment="1">
      <alignment horizontal="left"/>
    </xf>
    <xf numFmtId="0" fontId="29" fillId="2" borderId="0" xfId="0" applyFont="1" applyFill="1" applyBorder="1" applyAlignment="1">
      <alignment horizontal="center" vertical="center" textRotation="255" shrinkToFit="1"/>
    </xf>
    <xf numFmtId="0" fontId="0" fillId="2" borderId="0" xfId="0" applyFill="1" applyBorder="1" applyAlignment="1">
      <alignment horizontal="center" vertical="center"/>
    </xf>
    <xf numFmtId="176" fontId="11" fillId="2" borderId="0" xfId="0" applyNumberFormat="1" applyFont="1" applyFill="1" applyBorder="1" applyAlignment="1">
      <alignment horizontal="center" vertical="center"/>
    </xf>
    <xf numFmtId="0" fontId="17" fillId="2" borderId="0" xfId="0" applyFont="1" applyFill="1" applyAlignment="1"/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5" fillId="2" borderId="0" xfId="0" applyFont="1" applyFill="1" applyAlignment="1"/>
    <xf numFmtId="0" fontId="21" fillId="2" borderId="0" xfId="0" applyFont="1" applyFill="1" applyBorder="1" applyAlignment="1">
      <alignment vertical="center" shrinkToFit="1"/>
    </xf>
    <xf numFmtId="0" fontId="12" fillId="2" borderId="0" xfId="0" applyFont="1" applyFill="1" applyAlignment="1">
      <alignment shrinkToFit="1"/>
    </xf>
    <xf numFmtId="0" fontId="12" fillId="2" borderId="0" xfId="0" applyFont="1" applyFill="1" applyAlignment="1">
      <alignment vertical="center"/>
    </xf>
    <xf numFmtId="0" fontId="38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180" fontId="37" fillId="2" borderId="0" xfId="0" applyNumberFormat="1" applyFont="1" applyFill="1" applyAlignment="1">
      <alignment vertical="center"/>
    </xf>
    <xf numFmtId="0" fontId="12" fillId="2" borderId="0" xfId="0" applyFont="1" applyFill="1" applyBorder="1" applyAlignment="1">
      <alignment vertical="center"/>
    </xf>
    <xf numFmtId="176" fontId="16" fillId="2" borderId="0" xfId="2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 wrapText="1" shrinkToFit="1"/>
    </xf>
    <xf numFmtId="0" fontId="28" fillId="2" borderId="0" xfId="0" applyFont="1" applyFill="1" applyAlignment="1">
      <alignment horizontal="center" vertical="center" shrinkToFit="1"/>
    </xf>
    <xf numFmtId="176" fontId="36" fillId="2" borderId="0" xfId="2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right"/>
    </xf>
    <xf numFmtId="180" fontId="4" fillId="2" borderId="0" xfId="0" applyNumberFormat="1" applyFont="1" applyFill="1" applyAlignment="1">
      <alignment vertical="center"/>
    </xf>
    <xf numFmtId="0" fontId="14" fillId="2" borderId="0" xfId="0" applyFont="1" applyFill="1" applyBorder="1" applyAlignment="1">
      <alignment horizontal="center" vertical="center" wrapText="1" shrinkToFit="1"/>
    </xf>
    <xf numFmtId="0" fontId="9" fillId="2" borderId="0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left"/>
    </xf>
    <xf numFmtId="0" fontId="1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shrinkToFit="1"/>
    </xf>
    <xf numFmtId="181" fontId="9" fillId="2" borderId="0" xfId="0" applyNumberFormat="1" applyFont="1" applyFill="1" applyAlignment="1">
      <alignment vertical="center"/>
    </xf>
    <xf numFmtId="0" fontId="30" fillId="2" borderId="0" xfId="0" applyFont="1" applyFill="1" applyAlignment="1">
      <alignment horizontal="center"/>
    </xf>
    <xf numFmtId="0" fontId="29" fillId="2" borderId="0" xfId="0" applyFont="1" applyFill="1" applyAlignment="1">
      <alignment horizontal="left"/>
    </xf>
    <xf numFmtId="0" fontId="25" fillId="13" borderId="10" xfId="0" applyFont="1" applyFill="1" applyBorder="1" applyAlignment="1">
      <alignment horizontal="center" vertical="center" wrapText="1" shrinkToFit="1"/>
    </xf>
    <xf numFmtId="0" fontId="40" fillId="7" borderId="10" xfId="0" applyFont="1" applyFill="1" applyBorder="1" applyAlignment="1">
      <alignment horizontal="center" vertical="center" wrapText="1" shrinkToFit="1"/>
    </xf>
    <xf numFmtId="0" fontId="0" fillId="2" borderId="0" xfId="0" applyFont="1" applyFill="1" applyAlignment="1">
      <alignment vertical="center"/>
    </xf>
    <xf numFmtId="0" fontId="0" fillId="2" borderId="0" xfId="0" applyFont="1" applyFill="1" applyAlignment="1">
      <alignment horizontal="right" vertical="center"/>
    </xf>
    <xf numFmtId="182" fontId="0" fillId="2" borderId="0" xfId="0" applyNumberFormat="1" applyFont="1" applyFill="1" applyAlignment="1">
      <alignment vertical="center"/>
    </xf>
    <xf numFmtId="0" fontId="41" fillId="2" borderId="0" xfId="0" applyFont="1" applyFill="1" applyAlignment="1">
      <alignment vertical="center"/>
    </xf>
    <xf numFmtId="182" fontId="0" fillId="14" borderId="0" xfId="0" applyNumberFormat="1" applyFont="1" applyFill="1" applyAlignment="1">
      <alignment vertical="center"/>
    </xf>
    <xf numFmtId="0" fontId="0" fillId="2" borderId="0" xfId="0" applyFont="1" applyFill="1" applyAlignment="1">
      <alignment horizontal="center" vertical="center"/>
    </xf>
    <xf numFmtId="182" fontId="0" fillId="2" borderId="9" xfId="0" applyNumberFormat="1" applyFont="1" applyFill="1" applyBorder="1" applyAlignment="1">
      <alignment horizontal="right" vertical="center"/>
    </xf>
    <xf numFmtId="0" fontId="0" fillId="2" borderId="1" xfId="0" applyFont="1" applyFill="1" applyBorder="1" applyAlignment="1">
      <alignment vertical="center"/>
    </xf>
    <xf numFmtId="0" fontId="0" fillId="2" borderId="8" xfId="0" applyFont="1" applyFill="1" applyBorder="1" applyAlignment="1">
      <alignment horizontal="left" vertical="center"/>
    </xf>
    <xf numFmtId="183" fontId="41" fillId="2" borderId="0" xfId="0" applyNumberFormat="1" applyFont="1" applyFill="1" applyBorder="1" applyAlignment="1">
      <alignment horizontal="left" vertical="center"/>
    </xf>
    <xf numFmtId="182" fontId="0" fillId="2" borderId="6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vertical="center"/>
    </xf>
    <xf numFmtId="0" fontId="0" fillId="2" borderId="5" xfId="0" applyFont="1" applyFill="1" applyBorder="1" applyAlignment="1">
      <alignment horizontal="left" vertical="center"/>
    </xf>
    <xf numFmtId="182" fontId="0" fillId="2" borderId="4" xfId="0" applyNumberFormat="1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0" fillId="2" borderId="2" xfId="0" applyFont="1" applyFill="1" applyBorder="1" applyAlignment="1">
      <alignment horizontal="left" vertical="center"/>
    </xf>
    <xf numFmtId="183" fontId="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20" fontId="0" fillId="2" borderId="0" xfId="0" applyNumberFormat="1" applyFont="1" applyFill="1" applyBorder="1" applyAlignment="1">
      <alignment horizontal="center" vertical="center"/>
    </xf>
    <xf numFmtId="182" fontId="0" fillId="2" borderId="9" xfId="0" applyNumberFormat="1" applyFont="1" applyFill="1" applyBorder="1" applyAlignment="1">
      <alignment vertical="center"/>
    </xf>
    <xf numFmtId="0" fontId="0" fillId="2" borderId="8" xfId="0" applyFont="1" applyFill="1" applyBorder="1" applyAlignment="1">
      <alignment vertical="center"/>
    </xf>
    <xf numFmtId="182" fontId="0" fillId="2" borderId="4" xfId="0" applyNumberFormat="1" applyFont="1" applyFill="1" applyBorder="1" applyAlignment="1">
      <alignment vertical="center" shrinkToFit="1"/>
    </xf>
    <xf numFmtId="183" fontId="0" fillId="2" borderId="3" xfId="0" applyNumberFormat="1" applyFont="1" applyFill="1" applyBorder="1" applyAlignment="1">
      <alignment horizontal="center" vertical="center"/>
    </xf>
    <xf numFmtId="38" fontId="0" fillId="2" borderId="1" xfId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20" fontId="0" fillId="2" borderId="1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textRotation="255"/>
    </xf>
    <xf numFmtId="0" fontId="28" fillId="2" borderId="0" xfId="0" applyFont="1" applyFill="1" applyBorder="1" applyAlignment="1">
      <alignment horizontal="center" vertical="center" textRotation="255" wrapText="1"/>
    </xf>
    <xf numFmtId="0" fontId="28" fillId="2" borderId="0" xfId="0" applyFont="1" applyFill="1" applyBorder="1" applyAlignment="1">
      <alignment horizontal="center" vertical="center" shrinkToFit="1"/>
    </xf>
    <xf numFmtId="176" fontId="9" fillId="2" borderId="0" xfId="2" applyNumberFormat="1" applyFont="1" applyFill="1" applyBorder="1" applyAlignment="1">
      <alignment horizontal="center" vertical="center"/>
    </xf>
    <xf numFmtId="38" fontId="11" fillId="2" borderId="0" xfId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shrinkToFit="1"/>
    </xf>
    <xf numFmtId="0" fontId="10" fillId="2" borderId="0" xfId="0" applyFont="1" applyFill="1" applyAlignment="1">
      <alignment horizontal="center" vertical="center"/>
    </xf>
    <xf numFmtId="38" fontId="9" fillId="2" borderId="0" xfId="1" applyFont="1" applyFill="1" applyBorder="1" applyAlignment="1">
      <alignment horizontal="left" vertical="center" shrinkToFit="1"/>
    </xf>
    <xf numFmtId="0" fontId="26" fillId="12" borderId="73" xfId="0" applyFont="1" applyFill="1" applyBorder="1" applyAlignment="1">
      <alignment horizontal="center" vertical="center" shrinkToFit="1"/>
    </xf>
    <xf numFmtId="0" fontId="25" fillId="5" borderId="14" xfId="0" applyFont="1" applyFill="1" applyBorder="1" applyAlignment="1">
      <alignment horizontal="center" vertical="center" wrapText="1" shrinkToFit="1"/>
    </xf>
    <xf numFmtId="0" fontId="26" fillId="9" borderId="16" xfId="0" applyFont="1" applyFill="1" applyBorder="1" applyAlignment="1">
      <alignment horizontal="center" vertical="center" shrinkToFit="1"/>
    </xf>
    <xf numFmtId="0" fontId="26" fillId="6" borderId="75" xfId="0" applyFont="1" applyFill="1" applyBorder="1" applyAlignment="1">
      <alignment horizontal="center" vertical="center" shrinkToFit="1"/>
    </xf>
    <xf numFmtId="0" fontId="25" fillId="13" borderId="14" xfId="0" applyFont="1" applyFill="1" applyBorder="1" applyAlignment="1">
      <alignment horizontal="center" vertical="center" wrapText="1" shrinkToFit="1"/>
    </xf>
    <xf numFmtId="0" fontId="26" fillId="13" borderId="16" xfId="0" applyFont="1" applyFill="1" applyBorder="1" applyAlignment="1">
      <alignment horizontal="center" vertical="center" shrinkToFit="1"/>
    </xf>
    <xf numFmtId="0" fontId="26" fillId="6" borderId="78" xfId="0" applyFont="1" applyFill="1" applyBorder="1" applyAlignment="1">
      <alignment horizontal="center" vertical="center" shrinkToFit="1"/>
    </xf>
    <xf numFmtId="0" fontId="42" fillId="0" borderId="16" xfId="0" applyFont="1" applyFill="1" applyBorder="1" applyAlignment="1">
      <alignment horizontal="center" vertical="center" shrinkToFit="1"/>
    </xf>
    <xf numFmtId="0" fontId="25" fillId="8" borderId="77" xfId="0" applyFont="1" applyFill="1" applyBorder="1" applyAlignment="1">
      <alignment horizontal="center" vertical="center" wrapText="1" shrinkToFit="1"/>
    </xf>
    <xf numFmtId="0" fontId="26" fillId="8" borderId="78" xfId="0" applyFont="1" applyFill="1" applyBorder="1" applyAlignment="1">
      <alignment horizontal="center" vertical="center" shrinkToFit="1"/>
    </xf>
    <xf numFmtId="0" fontId="40" fillId="7" borderId="27" xfId="0" applyFont="1" applyFill="1" applyBorder="1" applyAlignment="1">
      <alignment horizontal="center" vertical="center" wrapText="1" shrinkToFit="1"/>
    </xf>
    <xf numFmtId="0" fontId="25" fillId="4" borderId="77" xfId="0" applyFont="1" applyFill="1" applyBorder="1" applyAlignment="1">
      <alignment horizontal="center" vertical="center" wrapText="1"/>
    </xf>
    <xf numFmtId="0" fontId="25" fillId="10" borderId="77" xfId="0" applyFont="1" applyFill="1" applyBorder="1" applyAlignment="1">
      <alignment horizontal="center" vertical="center" wrapText="1" shrinkToFit="1"/>
    </xf>
    <xf numFmtId="0" fontId="26" fillId="11" borderId="78" xfId="0" applyFont="1" applyFill="1" applyBorder="1" applyAlignment="1">
      <alignment horizontal="center" vertical="center" shrinkToFit="1"/>
    </xf>
    <xf numFmtId="0" fontId="25" fillId="10" borderId="82" xfId="0" applyFont="1" applyFill="1" applyBorder="1" applyAlignment="1">
      <alignment horizontal="center" vertical="center" wrapText="1" shrinkToFit="1"/>
    </xf>
    <xf numFmtId="0" fontId="26" fillId="12" borderId="83" xfId="0" applyFont="1" applyFill="1" applyBorder="1" applyAlignment="1">
      <alignment horizontal="center" vertical="center" shrinkToFit="1"/>
    </xf>
    <xf numFmtId="0" fontId="25" fillId="5" borderId="40" xfId="0" applyFont="1" applyFill="1" applyBorder="1" applyAlignment="1">
      <alignment horizontal="center" vertical="center" wrapText="1" shrinkToFit="1"/>
    </xf>
    <xf numFmtId="0" fontId="26" fillId="13" borderId="17" xfId="0" applyFont="1" applyFill="1" applyBorder="1" applyAlignment="1">
      <alignment horizontal="center" vertical="center" shrinkToFit="1"/>
    </xf>
    <xf numFmtId="0" fontId="25" fillId="8" borderId="86" xfId="0" applyFont="1" applyFill="1" applyBorder="1" applyAlignment="1">
      <alignment horizontal="center" vertical="center" wrapText="1" shrinkToFit="1"/>
    </xf>
    <xf numFmtId="0" fontId="26" fillId="8" borderId="87" xfId="0" applyFont="1" applyFill="1" applyBorder="1" applyAlignment="1">
      <alignment horizontal="center" vertical="center" shrinkToFit="1"/>
    </xf>
    <xf numFmtId="0" fontId="25" fillId="10" borderId="74" xfId="0" applyFont="1" applyFill="1" applyBorder="1" applyAlignment="1">
      <alignment horizontal="center" vertical="center" wrapText="1" shrinkToFit="1"/>
    </xf>
    <xf numFmtId="0" fontId="26" fillId="11" borderId="75" xfId="0" applyFont="1" applyFill="1" applyBorder="1" applyAlignment="1">
      <alignment horizontal="center" vertical="center" shrinkToFit="1"/>
    </xf>
    <xf numFmtId="0" fontId="25" fillId="5" borderId="68" xfId="0" applyFont="1" applyFill="1" applyBorder="1" applyAlignment="1">
      <alignment horizontal="center" vertical="center" wrapText="1" shrinkToFit="1"/>
    </xf>
    <xf numFmtId="0" fontId="26" fillId="9" borderId="41" xfId="0" applyFont="1" applyFill="1" applyBorder="1" applyAlignment="1">
      <alignment horizontal="center" vertical="center" shrinkToFit="1"/>
    </xf>
    <xf numFmtId="0" fontId="25" fillId="10" borderId="72" xfId="0" applyFont="1" applyFill="1" applyBorder="1" applyAlignment="1">
      <alignment horizontal="center" vertical="center" wrapText="1" shrinkToFit="1"/>
    </xf>
    <xf numFmtId="0" fontId="42" fillId="2" borderId="15" xfId="0" applyFont="1" applyFill="1" applyBorder="1" applyAlignment="1">
      <alignment horizontal="center" vertical="center" shrinkToFit="1"/>
    </xf>
    <xf numFmtId="0" fontId="31" fillId="2" borderId="28" xfId="0" applyFont="1" applyFill="1" applyBorder="1" applyAlignment="1">
      <alignment horizontal="center" vertical="center" shrinkToFit="1"/>
    </xf>
    <xf numFmtId="0" fontId="31" fillId="2" borderId="80" xfId="0" applyFont="1" applyFill="1" applyBorder="1" applyAlignment="1">
      <alignment horizontal="center" vertical="center" shrinkToFit="1"/>
    </xf>
    <xf numFmtId="0" fontId="42" fillId="2" borderId="16" xfId="0" applyFont="1" applyFill="1" applyBorder="1" applyAlignment="1">
      <alignment horizontal="center" vertical="center" shrinkToFit="1"/>
    </xf>
    <xf numFmtId="0" fontId="26" fillId="10" borderId="78" xfId="0" applyFont="1" applyFill="1" applyBorder="1" applyAlignment="1">
      <alignment horizontal="center" vertical="center" shrinkToFit="1"/>
    </xf>
    <xf numFmtId="0" fontId="31" fillId="2" borderId="85" xfId="0" applyFont="1" applyFill="1" applyBorder="1" applyAlignment="1">
      <alignment horizontal="center" vertical="center" shrinkToFit="1"/>
    </xf>
    <xf numFmtId="0" fontId="31" fillId="2" borderId="89" xfId="0" applyFont="1" applyFill="1" applyBorder="1" applyAlignment="1">
      <alignment horizontal="center" vertical="center" shrinkToFit="1"/>
    </xf>
    <xf numFmtId="0" fontId="42" fillId="2" borderId="54" xfId="0" applyFont="1" applyFill="1" applyBorder="1" applyAlignment="1">
      <alignment horizontal="center" vertical="center" shrinkToFit="1"/>
    </xf>
    <xf numFmtId="0" fontId="31" fillId="2" borderId="39" xfId="0" applyFont="1" applyFill="1" applyBorder="1" applyAlignment="1">
      <alignment horizontal="center" vertical="center" shrinkToFit="1"/>
    </xf>
    <xf numFmtId="0" fontId="42" fillId="2" borderId="17" xfId="0" applyFont="1" applyFill="1" applyBorder="1" applyAlignment="1">
      <alignment horizontal="center" vertical="center" shrinkToFit="1"/>
    </xf>
    <xf numFmtId="0" fontId="44" fillId="4" borderId="71" xfId="0" applyFont="1" applyFill="1" applyBorder="1" applyAlignment="1">
      <alignment horizontal="center" vertical="center" wrapText="1" shrinkToFit="1"/>
    </xf>
    <xf numFmtId="0" fontId="44" fillId="7" borderId="27" xfId="0" applyFont="1" applyFill="1" applyBorder="1" applyAlignment="1">
      <alignment horizontal="center" vertical="center" wrapText="1" shrinkToFit="1"/>
    </xf>
    <xf numFmtId="0" fontId="46" fillId="5" borderId="14" xfId="0" applyFont="1" applyFill="1" applyBorder="1" applyAlignment="1">
      <alignment horizontal="center" vertical="center" wrapText="1" shrinkToFit="1"/>
    </xf>
    <xf numFmtId="0" fontId="40" fillId="7" borderId="79" xfId="0" applyFont="1" applyFill="1" applyBorder="1" applyAlignment="1">
      <alignment horizontal="center" vertical="center" wrapText="1" shrinkToFit="1"/>
    </xf>
    <xf numFmtId="0" fontId="44" fillId="4" borderId="14" xfId="0" applyFont="1" applyFill="1" applyBorder="1" applyAlignment="1">
      <alignment horizontal="center" vertical="center" wrapText="1" shrinkToFit="1"/>
    </xf>
    <xf numFmtId="0" fontId="40" fillId="7" borderId="84" xfId="0" applyFont="1" applyFill="1" applyBorder="1" applyAlignment="1">
      <alignment horizontal="center" vertical="center" wrapText="1" shrinkToFit="1"/>
    </xf>
    <xf numFmtId="0" fontId="40" fillId="7" borderId="14" xfId="0" applyFont="1" applyFill="1" applyBorder="1" applyAlignment="1">
      <alignment horizontal="center" vertical="center" shrinkToFit="1"/>
    </xf>
    <xf numFmtId="0" fontId="40" fillId="7" borderId="88" xfId="0" applyFont="1" applyFill="1" applyBorder="1" applyAlignment="1">
      <alignment horizontal="center" vertical="center" wrapText="1" shrinkToFit="1"/>
    </xf>
    <xf numFmtId="0" fontId="40" fillId="7" borderId="81" xfId="0" applyFont="1" applyFill="1" applyBorder="1" applyAlignment="1">
      <alignment horizontal="center" vertical="center" shrinkToFit="1"/>
    </xf>
    <xf numFmtId="0" fontId="40" fillId="7" borderId="38" xfId="0" applyFont="1" applyFill="1" applyBorder="1" applyAlignment="1">
      <alignment horizontal="center" vertical="center" wrapText="1" shrinkToFit="1"/>
    </xf>
    <xf numFmtId="0" fontId="44" fillId="4" borderId="40" xfId="0" applyFont="1" applyFill="1" applyBorder="1" applyAlignment="1">
      <alignment horizontal="center" vertical="center" wrapText="1" shrinkToFit="1"/>
    </xf>
    <xf numFmtId="180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45" fillId="6" borderId="74" xfId="0" applyFont="1" applyFill="1" applyBorder="1" applyAlignment="1">
      <alignment horizontal="center" vertical="center" wrapText="1" shrinkToFit="1"/>
    </xf>
    <xf numFmtId="0" fontId="45" fillId="6" borderId="77" xfId="0" applyFont="1" applyFill="1" applyBorder="1" applyAlignment="1">
      <alignment horizontal="center" vertical="center" wrapText="1" shrinkToFit="1"/>
    </xf>
    <xf numFmtId="0" fontId="40" fillId="7" borderId="13" xfId="0" applyFont="1" applyFill="1" applyBorder="1" applyAlignment="1">
      <alignment horizontal="center" vertical="center" wrapText="1" shrinkToFit="1"/>
    </xf>
    <xf numFmtId="0" fontId="31" fillId="2" borderId="15" xfId="0" applyFont="1" applyFill="1" applyBorder="1" applyAlignment="1">
      <alignment horizontal="center" vertical="center" shrinkToFit="1"/>
    </xf>
    <xf numFmtId="0" fontId="31" fillId="2" borderId="16" xfId="0" applyFont="1" applyFill="1" applyBorder="1" applyAlignment="1">
      <alignment horizontal="center" vertical="center" shrinkToFit="1"/>
    </xf>
    <xf numFmtId="0" fontId="40" fillId="7" borderId="10" xfId="0" applyFont="1" applyFill="1" applyBorder="1" applyAlignment="1">
      <alignment horizontal="center" vertical="center" shrinkToFit="1"/>
    </xf>
    <xf numFmtId="0" fontId="44" fillId="7" borderId="10" xfId="0" applyFont="1" applyFill="1" applyBorder="1" applyAlignment="1">
      <alignment horizontal="center" vertical="center" wrapText="1" shrinkToFit="1"/>
    </xf>
    <xf numFmtId="0" fontId="45" fillId="6" borderId="10" xfId="0" applyFont="1" applyFill="1" applyBorder="1" applyAlignment="1">
      <alignment horizontal="center" vertical="center" wrapText="1" shrinkToFit="1"/>
    </xf>
    <xf numFmtId="0" fontId="26" fillId="6" borderId="16" xfId="0" applyFont="1" applyFill="1" applyBorder="1" applyAlignment="1">
      <alignment horizontal="center" vertical="center" shrinkToFit="1"/>
    </xf>
    <xf numFmtId="0" fontId="25" fillId="10" borderId="10" xfId="0" applyFont="1" applyFill="1" applyBorder="1" applyAlignment="1">
      <alignment horizontal="center" vertical="center" wrapText="1" shrinkToFit="1"/>
    </xf>
    <xf numFmtId="0" fontId="26" fillId="12" borderId="16" xfId="0" applyFont="1" applyFill="1" applyBorder="1" applyAlignment="1">
      <alignment horizontal="center" vertical="center" shrinkToFit="1"/>
    </xf>
    <xf numFmtId="0" fontId="46" fillId="5" borderId="10" xfId="0" applyFont="1" applyFill="1" applyBorder="1" applyAlignment="1">
      <alignment horizontal="center" vertical="center" wrapText="1" shrinkToFit="1"/>
    </xf>
    <xf numFmtId="0" fontId="25" fillId="4" borderId="10" xfId="0" applyFont="1" applyFill="1" applyBorder="1" applyAlignment="1">
      <alignment horizontal="center" vertical="center" wrapText="1"/>
    </xf>
    <xf numFmtId="0" fontId="26" fillId="10" borderId="16" xfId="0" applyFont="1" applyFill="1" applyBorder="1" applyAlignment="1">
      <alignment horizontal="center" vertical="center" shrinkToFit="1"/>
    </xf>
    <xf numFmtId="0" fontId="44" fillId="4" borderId="10" xfId="0" applyFont="1" applyFill="1" applyBorder="1" applyAlignment="1">
      <alignment horizontal="center" vertical="center" wrapText="1" shrinkToFit="1"/>
    </xf>
    <xf numFmtId="0" fontId="25" fillId="8" borderId="10" xfId="0" applyFont="1" applyFill="1" applyBorder="1" applyAlignment="1">
      <alignment horizontal="center" vertical="center" wrapText="1" shrinkToFit="1"/>
    </xf>
    <xf numFmtId="0" fontId="26" fillId="8" borderId="16" xfId="0" applyFont="1" applyFill="1" applyBorder="1" applyAlignment="1">
      <alignment horizontal="center" vertical="center" shrinkToFit="1"/>
    </xf>
    <xf numFmtId="0" fontId="26" fillId="11" borderId="16" xfId="0" applyFont="1" applyFill="1" applyBorder="1" applyAlignment="1">
      <alignment horizontal="center" vertical="center" shrinkToFit="1"/>
    </xf>
    <xf numFmtId="0" fontId="44" fillId="4" borderId="12" xfId="0" applyFont="1" applyFill="1" applyBorder="1" applyAlignment="1">
      <alignment horizontal="center" vertical="center" wrapText="1" shrinkToFit="1"/>
    </xf>
    <xf numFmtId="0" fontId="40" fillId="7" borderId="2" xfId="0" applyFont="1" applyFill="1" applyBorder="1" applyAlignment="1">
      <alignment horizontal="center" vertical="center" wrapText="1" shrinkToFit="1"/>
    </xf>
    <xf numFmtId="0" fontId="31" fillId="2" borderId="41" xfId="0" applyFont="1" applyFill="1" applyBorder="1" applyAlignment="1">
      <alignment horizontal="center" vertical="center" shrinkToFit="1"/>
    </xf>
    <xf numFmtId="0" fontId="25" fillId="10" borderId="8" xfId="0" applyFont="1" applyFill="1" applyBorder="1" applyAlignment="1">
      <alignment horizontal="center" vertical="center" wrapText="1" shrinkToFit="1"/>
    </xf>
    <xf numFmtId="0" fontId="26" fillId="12" borderId="54" xfId="0" applyFont="1" applyFill="1" applyBorder="1" applyAlignment="1">
      <alignment horizontal="center" vertical="center" shrinkToFit="1"/>
    </xf>
    <xf numFmtId="0" fontId="45" fillId="6" borderId="12" xfId="0" applyFont="1" applyFill="1" applyBorder="1" applyAlignment="1">
      <alignment horizontal="center" vertical="center" wrapText="1" shrinkToFit="1"/>
    </xf>
    <xf numFmtId="0" fontId="26" fillId="6" borderId="17" xfId="0" applyFont="1" applyFill="1" applyBorder="1" applyAlignment="1">
      <alignment horizontal="center" vertical="center" shrinkToFit="1"/>
    </xf>
    <xf numFmtId="0" fontId="25" fillId="13" borderId="2" xfId="0" applyFont="1" applyFill="1" applyBorder="1" applyAlignment="1">
      <alignment horizontal="center" vertical="center" wrapText="1" shrinkToFit="1"/>
    </xf>
    <xf numFmtId="0" fontId="26" fillId="13" borderId="41" xfId="0" applyFont="1" applyFill="1" applyBorder="1" applyAlignment="1">
      <alignment horizontal="center" vertical="center" shrinkToFit="1"/>
    </xf>
    <xf numFmtId="0" fontId="45" fillId="6" borderId="8" xfId="0" applyFont="1" applyFill="1" applyBorder="1" applyAlignment="1">
      <alignment horizontal="center" vertical="center" wrapText="1" shrinkToFit="1"/>
    </xf>
    <xf numFmtId="0" fontId="26" fillId="6" borderId="54" xfId="0" applyFont="1" applyFill="1" applyBorder="1" applyAlignment="1">
      <alignment horizontal="center" vertical="center" shrinkToFit="1"/>
    </xf>
    <xf numFmtId="0" fontId="40" fillId="7" borderId="12" xfId="0" applyFont="1" applyFill="1" applyBorder="1" applyAlignment="1">
      <alignment horizontal="center" vertical="center" wrapText="1" shrinkToFit="1"/>
    </xf>
    <xf numFmtId="0" fontId="31" fillId="2" borderId="17" xfId="0" applyFont="1" applyFill="1" applyBorder="1" applyAlignment="1">
      <alignment horizontal="center" vertical="center" shrinkToFit="1"/>
    </xf>
    <xf numFmtId="0" fontId="25" fillId="8" borderId="2" xfId="0" applyFont="1" applyFill="1" applyBorder="1" applyAlignment="1">
      <alignment horizontal="center" vertical="center" wrapText="1" shrinkToFit="1"/>
    </xf>
    <xf numFmtId="0" fontId="26" fillId="8" borderId="41" xfId="0" applyFont="1" applyFill="1" applyBorder="1" applyAlignment="1">
      <alignment horizontal="center" vertical="center" shrinkToFit="1"/>
    </xf>
    <xf numFmtId="0" fontId="25" fillId="5" borderId="2" xfId="0" applyFont="1" applyFill="1" applyBorder="1" applyAlignment="1">
      <alignment horizontal="center" vertical="center" wrapText="1" shrinkToFit="1"/>
    </xf>
    <xf numFmtId="0" fontId="44" fillId="4" borderId="2" xfId="0" applyFont="1" applyFill="1" applyBorder="1" applyAlignment="1">
      <alignment horizontal="center" vertical="center" wrapText="1" shrinkToFit="1"/>
    </xf>
    <xf numFmtId="0" fontId="42" fillId="2" borderId="41" xfId="0" applyFont="1" applyFill="1" applyBorder="1" applyAlignment="1">
      <alignment horizontal="center" vertical="center" shrinkToFit="1"/>
    </xf>
    <xf numFmtId="0" fontId="44" fillId="4" borderId="8" xfId="0" applyFont="1" applyFill="1" applyBorder="1" applyAlignment="1">
      <alignment horizontal="center" vertical="center" wrapText="1" shrinkToFit="1"/>
    </xf>
    <xf numFmtId="0" fontId="25" fillId="5" borderId="8" xfId="0" applyFont="1" applyFill="1" applyBorder="1" applyAlignment="1">
      <alignment horizontal="center" vertical="center" wrapText="1" shrinkToFit="1"/>
    </xf>
    <xf numFmtId="0" fontId="26" fillId="9" borderId="54" xfId="0" applyFont="1" applyFill="1" applyBorder="1" applyAlignment="1">
      <alignment horizontal="center" vertical="center" shrinkToFit="1"/>
    </xf>
    <xf numFmtId="0" fontId="40" fillId="7" borderId="13" xfId="0" applyFont="1" applyFill="1" applyBorder="1" applyAlignment="1">
      <alignment horizontal="center" vertical="center" shrinkToFit="1"/>
    </xf>
    <xf numFmtId="0" fontId="25" fillId="10" borderId="12" xfId="0" applyFont="1" applyFill="1" applyBorder="1" applyAlignment="1">
      <alignment horizontal="center" vertical="center" wrapText="1" shrinkToFit="1"/>
    </xf>
    <xf numFmtId="0" fontId="26" fillId="12" borderId="17" xfId="0" applyFont="1" applyFill="1" applyBorder="1" applyAlignment="1">
      <alignment horizontal="center" vertical="center" shrinkToFit="1"/>
    </xf>
    <xf numFmtId="0" fontId="25" fillId="10" borderId="13" xfId="0" applyFont="1" applyFill="1" applyBorder="1" applyAlignment="1">
      <alignment horizontal="center" vertical="center" wrapText="1" shrinkToFit="1"/>
    </xf>
    <xf numFmtId="0" fontId="26" fillId="11" borderId="15" xfId="0" applyFont="1" applyFill="1" applyBorder="1" applyAlignment="1">
      <alignment horizontal="center" vertical="center" shrinkToFit="1"/>
    </xf>
    <xf numFmtId="0" fontId="25" fillId="5" borderId="12" xfId="0" applyFont="1" applyFill="1" applyBorder="1" applyAlignment="1">
      <alignment horizontal="center" vertical="center" wrapText="1" shrinkToFit="1"/>
    </xf>
    <xf numFmtId="0" fontId="44" fillId="4" borderId="13" xfId="0" applyFont="1" applyFill="1" applyBorder="1" applyAlignment="1">
      <alignment horizontal="center" vertical="center" wrapText="1" shrinkToFit="1"/>
    </xf>
    <xf numFmtId="0" fontId="45" fillId="6" borderId="2" xfId="0" applyFont="1" applyFill="1" applyBorder="1" applyAlignment="1">
      <alignment horizontal="center" vertical="center" wrapText="1" shrinkToFit="1"/>
    </xf>
    <xf numFmtId="0" fontId="26" fillId="6" borderId="41" xfId="0" applyFont="1" applyFill="1" applyBorder="1" applyAlignment="1">
      <alignment horizontal="center" vertical="center" shrinkToFit="1"/>
    </xf>
    <xf numFmtId="0" fontId="40" fillId="7" borderId="43" xfId="0" applyFont="1" applyFill="1" applyBorder="1" applyAlignment="1">
      <alignment horizontal="center" vertical="center" wrapText="1" shrinkToFit="1"/>
    </xf>
    <xf numFmtId="0" fontId="31" fillId="2" borderId="21" xfId="0" applyFont="1" applyFill="1" applyBorder="1" applyAlignment="1">
      <alignment horizontal="center" vertical="center" shrinkToFit="1"/>
    </xf>
    <xf numFmtId="0" fontId="40" fillId="7" borderId="47" xfId="0" applyFont="1" applyFill="1" applyBorder="1" applyAlignment="1">
      <alignment horizontal="center" vertical="center" shrinkToFit="1"/>
    </xf>
    <xf numFmtId="0" fontId="42" fillId="2" borderId="29" xfId="0" applyFont="1" applyFill="1" applyBorder="1" applyAlignment="1">
      <alignment horizontal="center" vertical="center" shrinkToFit="1"/>
    </xf>
    <xf numFmtId="0" fontId="40" fillId="7" borderId="47" xfId="0" applyFont="1" applyFill="1" applyBorder="1" applyAlignment="1">
      <alignment horizontal="center" vertical="center" wrapText="1" shrinkToFit="1"/>
    </xf>
    <xf numFmtId="0" fontId="31" fillId="2" borderId="29" xfId="0" applyFont="1" applyFill="1" applyBorder="1" applyAlignment="1">
      <alignment horizontal="center" vertical="center" shrinkToFit="1"/>
    </xf>
    <xf numFmtId="0" fontId="44" fillId="7" borderId="47" xfId="0" applyFont="1" applyFill="1" applyBorder="1" applyAlignment="1">
      <alignment horizontal="center" vertical="center" wrapText="1" shrinkToFit="1"/>
    </xf>
    <xf numFmtId="0" fontId="45" fillId="6" borderId="47" xfId="0" applyFont="1" applyFill="1" applyBorder="1" applyAlignment="1">
      <alignment horizontal="center" vertical="center" wrapText="1" shrinkToFit="1"/>
    </xf>
    <xf numFmtId="0" fontId="26" fillId="6" borderId="29" xfId="0" applyFont="1" applyFill="1" applyBorder="1" applyAlignment="1">
      <alignment horizontal="center" vertical="center" shrinkToFit="1"/>
    </xf>
    <xf numFmtId="0" fontId="25" fillId="10" borderId="43" xfId="0" applyFont="1" applyFill="1" applyBorder="1" applyAlignment="1">
      <alignment horizontal="center" vertical="center" wrapText="1" shrinkToFit="1"/>
    </xf>
    <xf numFmtId="0" fontId="26" fillId="12" borderId="21" xfId="0" applyFont="1" applyFill="1" applyBorder="1" applyAlignment="1">
      <alignment horizontal="center" vertical="center" shrinkToFit="1"/>
    </xf>
    <xf numFmtId="0" fontId="25" fillId="13" borderId="43" xfId="0" applyFont="1" applyFill="1" applyBorder="1" applyAlignment="1">
      <alignment horizontal="center" vertical="center" wrapText="1" shrinkToFit="1"/>
    </xf>
    <xf numFmtId="0" fontId="26" fillId="13" borderId="21" xfId="0" applyFont="1" applyFill="1" applyBorder="1" applyAlignment="1">
      <alignment horizontal="center" vertical="center" shrinkToFit="1"/>
    </xf>
    <xf numFmtId="0" fontId="25" fillId="8" borderId="47" xfId="0" applyFont="1" applyFill="1" applyBorder="1" applyAlignment="1">
      <alignment horizontal="center" vertical="center" wrapText="1" shrinkToFit="1"/>
    </xf>
    <xf numFmtId="0" fontId="26" fillId="8" borderId="29" xfId="0" applyFont="1" applyFill="1" applyBorder="1" applyAlignment="1">
      <alignment horizontal="center" vertical="center" shrinkToFit="1"/>
    </xf>
    <xf numFmtId="0" fontId="46" fillId="5" borderId="43" xfId="0" applyFont="1" applyFill="1" applyBorder="1" applyAlignment="1">
      <alignment horizontal="center" vertical="center" wrapText="1" shrinkToFit="1"/>
    </xf>
    <xf numFmtId="0" fontId="42" fillId="0" borderId="21" xfId="0" applyFont="1" applyFill="1" applyBorder="1" applyAlignment="1">
      <alignment horizontal="center" vertical="center" shrinkToFit="1"/>
    </xf>
    <xf numFmtId="0" fontId="44" fillId="4" borderId="47" xfId="0" applyFont="1" applyFill="1" applyBorder="1" applyAlignment="1">
      <alignment horizontal="center" vertical="center" wrapText="1" shrinkToFit="1"/>
    </xf>
    <xf numFmtId="0" fontId="25" fillId="4" borderId="43" xfId="0" applyFont="1" applyFill="1" applyBorder="1" applyAlignment="1">
      <alignment horizontal="center" vertical="center" wrapText="1"/>
    </xf>
    <xf numFmtId="0" fontId="26" fillId="10" borderId="21" xfId="0" applyFont="1" applyFill="1" applyBorder="1" applyAlignment="1">
      <alignment horizontal="center" vertical="center" shrinkToFit="1"/>
    </xf>
    <xf numFmtId="0" fontId="25" fillId="8" borderId="43" xfId="0" applyFont="1" applyFill="1" applyBorder="1" applyAlignment="1">
      <alignment horizontal="center" vertical="center" wrapText="1" shrinkToFit="1"/>
    </xf>
    <xf numFmtId="0" fontId="26" fillId="8" borderId="21" xfId="0" applyFont="1" applyFill="1" applyBorder="1" applyAlignment="1">
      <alignment horizontal="center" vertical="center" shrinkToFit="1"/>
    </xf>
    <xf numFmtId="0" fontId="25" fillId="10" borderId="47" xfId="0" applyFont="1" applyFill="1" applyBorder="1" applyAlignment="1">
      <alignment horizontal="center" vertical="center" wrapText="1" shrinkToFit="1"/>
    </xf>
    <xf numFmtId="0" fontId="26" fillId="12" borderId="29" xfId="0" applyFont="1" applyFill="1" applyBorder="1" applyAlignment="1">
      <alignment horizontal="center" vertical="center" shrinkToFit="1"/>
    </xf>
    <xf numFmtId="0" fontId="45" fillId="6" borderId="43" xfId="0" applyFont="1" applyFill="1" applyBorder="1" applyAlignment="1">
      <alignment horizontal="center" vertical="center" wrapText="1" shrinkToFit="1"/>
    </xf>
    <xf numFmtId="0" fontId="26" fillId="6" borderId="21" xfId="0" applyFont="1" applyFill="1" applyBorder="1" applyAlignment="1">
      <alignment horizontal="center" vertical="center" shrinkToFit="1"/>
    </xf>
    <xf numFmtId="0" fontId="26" fillId="11" borderId="29" xfId="0" applyFont="1" applyFill="1" applyBorder="1" applyAlignment="1">
      <alignment horizontal="center" vertical="center" shrinkToFit="1"/>
    </xf>
    <xf numFmtId="0" fontId="25" fillId="5" borderId="43" xfId="0" applyFont="1" applyFill="1" applyBorder="1" applyAlignment="1">
      <alignment horizontal="center" vertical="center" wrapText="1" shrinkToFit="1"/>
    </xf>
    <xf numFmtId="0" fontId="26" fillId="9" borderId="21" xfId="0" applyFont="1" applyFill="1" applyBorder="1" applyAlignment="1">
      <alignment horizontal="center" vertical="center" shrinkToFit="1"/>
    </xf>
    <xf numFmtId="0" fontId="25" fillId="5" borderId="47" xfId="0" applyFont="1" applyFill="1" applyBorder="1" applyAlignment="1">
      <alignment horizontal="center" vertical="center" wrapText="1" shrinkToFit="1"/>
    </xf>
    <xf numFmtId="0" fontId="26" fillId="13" borderId="29" xfId="0" applyFont="1" applyFill="1" applyBorder="1" applyAlignment="1">
      <alignment horizontal="center" vertical="center" shrinkToFit="1"/>
    </xf>
    <xf numFmtId="0" fontId="44" fillId="4" borderId="43" xfId="0" applyFont="1" applyFill="1" applyBorder="1" applyAlignment="1">
      <alignment horizontal="center" vertical="center" wrapText="1" shrinkToFit="1"/>
    </xf>
    <xf numFmtId="0" fontId="42" fillId="2" borderId="21" xfId="0" applyFont="1" applyFill="1" applyBorder="1" applyAlignment="1">
      <alignment horizontal="center" vertical="center" shrinkToFit="1"/>
    </xf>
    <xf numFmtId="0" fontId="26" fillId="11" borderId="21" xfId="0" applyFont="1" applyFill="1" applyBorder="1" applyAlignment="1">
      <alignment horizontal="center" vertical="center" shrinkToFit="1"/>
    </xf>
    <xf numFmtId="0" fontId="26" fillId="9" borderId="29" xfId="0" applyFont="1" applyFill="1" applyBorder="1" applyAlignment="1">
      <alignment horizontal="center" vertical="center" shrinkToFit="1"/>
    </xf>
    <xf numFmtId="0" fontId="25" fillId="4" borderId="47" xfId="0" applyFont="1" applyFill="1" applyBorder="1" applyAlignment="1">
      <alignment horizontal="center" vertical="center" wrapText="1"/>
    </xf>
    <xf numFmtId="0" fontId="26" fillId="12" borderId="15" xfId="0" applyFont="1" applyFill="1" applyBorder="1" applyAlignment="1">
      <alignment horizontal="center" vertical="center" shrinkToFit="1"/>
    </xf>
    <xf numFmtId="0" fontId="25" fillId="4" borderId="12" xfId="0" applyFont="1" applyFill="1" applyBorder="1" applyAlignment="1">
      <alignment horizontal="center" vertical="center" wrapText="1"/>
    </xf>
    <xf numFmtId="0" fontId="26" fillId="10" borderId="17" xfId="0" applyFont="1" applyFill="1" applyBorder="1" applyAlignment="1">
      <alignment horizontal="center" vertical="center" shrinkToFit="1"/>
    </xf>
    <xf numFmtId="0" fontId="25" fillId="8" borderId="13" xfId="0" applyFont="1" applyFill="1" applyBorder="1" applyAlignment="1">
      <alignment horizontal="center" vertical="center" wrapText="1" shrinkToFit="1"/>
    </xf>
    <xf numFmtId="0" fontId="26" fillId="8" borderId="15" xfId="0" applyFont="1" applyFill="1" applyBorder="1" applyAlignment="1">
      <alignment horizontal="center" vertical="center" shrinkToFit="1"/>
    </xf>
    <xf numFmtId="0" fontId="26" fillId="9" borderId="17" xfId="0" applyFont="1" applyFill="1" applyBorder="1" applyAlignment="1">
      <alignment horizontal="center" vertical="center" shrinkToFit="1"/>
    </xf>
    <xf numFmtId="0" fontId="40" fillId="7" borderId="56" xfId="0" applyFont="1" applyFill="1" applyBorder="1" applyAlignment="1">
      <alignment horizontal="center" vertical="center" shrinkToFit="1"/>
    </xf>
    <xf numFmtId="0" fontId="42" fillId="2" borderId="64" xfId="0" applyFont="1" applyFill="1" applyBorder="1" applyAlignment="1">
      <alignment horizontal="center" vertical="center" shrinkToFit="1"/>
    </xf>
    <xf numFmtId="0" fontId="25" fillId="4" borderId="53" xfId="0" applyFont="1" applyFill="1" applyBorder="1" applyAlignment="1">
      <alignment horizontal="center" vertical="center" wrapText="1"/>
    </xf>
    <xf numFmtId="0" fontId="26" fillId="10" borderId="65" xfId="0" applyFont="1" applyFill="1" applyBorder="1" applyAlignment="1">
      <alignment horizontal="center" vertical="center" shrinkToFit="1"/>
    </xf>
    <xf numFmtId="0" fontId="40" fillId="7" borderId="56" xfId="0" applyFont="1" applyFill="1" applyBorder="1" applyAlignment="1">
      <alignment horizontal="center" vertical="center" wrapText="1" shrinkToFit="1"/>
    </xf>
    <xf numFmtId="0" fontId="31" fillId="2" borderId="64" xfId="0" applyFont="1" applyFill="1" applyBorder="1" applyAlignment="1">
      <alignment horizontal="center" vertical="center" shrinkToFit="1"/>
    </xf>
    <xf numFmtId="0" fontId="40" fillId="7" borderId="53" xfId="0" applyFont="1" applyFill="1" applyBorder="1" applyAlignment="1">
      <alignment horizontal="center" vertical="center" wrapText="1" shrinkToFit="1"/>
    </xf>
    <xf numFmtId="0" fontId="31" fillId="2" borderId="65" xfId="0" applyFont="1" applyFill="1" applyBorder="1" applyAlignment="1">
      <alignment horizontal="center" vertical="center" shrinkToFit="1"/>
    </xf>
    <xf numFmtId="0" fontId="44" fillId="4" borderId="53" xfId="0" applyFont="1" applyFill="1" applyBorder="1" applyAlignment="1">
      <alignment horizontal="center" vertical="center" wrapText="1" shrinkToFit="1"/>
    </xf>
    <xf numFmtId="0" fontId="42" fillId="2" borderId="65" xfId="0" applyFont="1" applyFill="1" applyBorder="1" applyAlignment="1">
      <alignment horizontal="center" vertical="center" shrinkToFit="1"/>
    </xf>
    <xf numFmtId="0" fontId="25" fillId="13" borderId="53" xfId="0" applyFont="1" applyFill="1" applyBorder="1" applyAlignment="1">
      <alignment horizontal="center" vertical="center" wrapText="1" shrinkToFit="1"/>
    </xf>
    <xf numFmtId="0" fontId="26" fillId="13" borderId="65" xfId="0" applyFont="1" applyFill="1" applyBorder="1" applyAlignment="1">
      <alignment horizontal="center" vertical="center" shrinkToFit="1"/>
    </xf>
    <xf numFmtId="0" fontId="25" fillId="8" borderId="53" xfId="0" applyFont="1" applyFill="1" applyBorder="1" applyAlignment="1">
      <alignment horizontal="center" vertical="center" wrapText="1" shrinkToFit="1"/>
    </xf>
    <xf numFmtId="0" fontId="26" fillId="8" borderId="65" xfId="0" applyFont="1" applyFill="1" applyBorder="1" applyAlignment="1">
      <alignment horizontal="center" vertical="center" shrinkToFit="1"/>
    </xf>
    <xf numFmtId="0" fontId="45" fillId="6" borderId="56" xfId="0" applyFont="1" applyFill="1" applyBorder="1" applyAlignment="1">
      <alignment horizontal="center" vertical="center" wrapText="1" shrinkToFit="1"/>
    </xf>
    <xf numFmtId="0" fontId="26" fillId="6" borderId="64" xfId="0" applyFont="1" applyFill="1" applyBorder="1" applyAlignment="1">
      <alignment horizontal="center" vertical="center" shrinkToFit="1"/>
    </xf>
    <xf numFmtId="0" fontId="25" fillId="10" borderId="53" xfId="0" applyFont="1" applyFill="1" applyBorder="1" applyAlignment="1">
      <alignment horizontal="center" vertical="center" wrapText="1" shrinkToFit="1"/>
    </xf>
    <xf numFmtId="0" fontId="25" fillId="8" borderId="56" xfId="0" applyFont="1" applyFill="1" applyBorder="1" applyAlignment="1">
      <alignment horizontal="center" vertical="center" wrapText="1" shrinkToFit="1"/>
    </xf>
    <xf numFmtId="0" fontId="26" fillId="8" borderId="64" xfId="0" applyFont="1" applyFill="1" applyBorder="1" applyAlignment="1">
      <alignment horizontal="center" vertical="center" shrinkToFit="1"/>
    </xf>
    <xf numFmtId="0" fontId="26" fillId="11" borderId="65" xfId="0" applyFont="1" applyFill="1" applyBorder="1" applyAlignment="1">
      <alignment horizontal="center" vertical="center" shrinkToFit="1"/>
    </xf>
    <xf numFmtId="0" fontId="25" fillId="10" borderId="56" xfId="0" applyFont="1" applyFill="1" applyBorder="1" applyAlignment="1">
      <alignment horizontal="center" vertical="center" wrapText="1" shrinkToFit="1"/>
    </xf>
    <xf numFmtId="0" fontId="26" fillId="12" borderId="64" xfId="0" applyFont="1" applyFill="1" applyBorder="1" applyAlignment="1">
      <alignment horizontal="center" vertical="center" shrinkToFit="1"/>
    </xf>
    <xf numFmtId="0" fontId="25" fillId="5" borderId="53" xfId="0" applyFont="1" applyFill="1" applyBorder="1" applyAlignment="1">
      <alignment horizontal="center" vertical="center" wrapText="1" shrinkToFit="1"/>
    </xf>
    <xf numFmtId="0" fontId="26" fillId="9" borderId="65" xfId="0" applyFont="1" applyFill="1" applyBorder="1" applyAlignment="1">
      <alignment horizontal="center" vertical="center" shrinkToFit="1"/>
    </xf>
    <xf numFmtId="0" fontId="26" fillId="11" borderId="64" xfId="0" applyFont="1" applyFill="1" applyBorder="1" applyAlignment="1">
      <alignment horizontal="center" vertical="center" shrinkToFit="1"/>
    </xf>
    <xf numFmtId="0" fontId="45" fillId="6" borderId="53" xfId="0" applyFont="1" applyFill="1" applyBorder="1" applyAlignment="1">
      <alignment horizontal="center" vertical="center" wrapText="1" shrinkToFit="1"/>
    </xf>
    <xf numFmtId="0" fontId="26" fillId="6" borderId="65" xfId="0" applyFont="1" applyFill="1" applyBorder="1" applyAlignment="1">
      <alignment horizontal="center" vertical="center" shrinkToFit="1"/>
    </xf>
    <xf numFmtId="0" fontId="44" fillId="4" borderId="56" xfId="0" applyFont="1" applyFill="1" applyBorder="1" applyAlignment="1">
      <alignment horizontal="center" vertical="center" wrapText="1" shrinkToFit="1"/>
    </xf>
    <xf numFmtId="0" fontId="25" fillId="5" borderId="56" xfId="0" applyFont="1" applyFill="1" applyBorder="1" applyAlignment="1">
      <alignment horizontal="center" vertical="center" wrapText="1" shrinkToFit="1"/>
    </xf>
    <xf numFmtId="0" fontId="26" fillId="9" borderId="64" xfId="0" applyFont="1" applyFill="1" applyBorder="1" applyAlignment="1">
      <alignment horizontal="center" vertical="center" shrinkToFit="1"/>
    </xf>
    <xf numFmtId="0" fontId="44" fillId="7" borderId="55" xfId="0" applyFont="1" applyFill="1" applyBorder="1" applyAlignment="1">
      <alignment horizontal="center" vertical="center" wrapText="1" shrinkToFit="1"/>
    </xf>
    <xf numFmtId="0" fontId="31" fillId="2" borderId="33" xfId="0" applyFont="1" applyFill="1" applyBorder="1" applyAlignment="1">
      <alignment horizontal="center" vertical="center" shrinkToFit="1"/>
    </xf>
    <xf numFmtId="0" fontId="40" fillId="7" borderId="43" xfId="0" applyFont="1" applyFill="1" applyBorder="1" applyAlignment="1">
      <alignment horizontal="center" vertical="center" shrinkToFit="1"/>
    </xf>
    <xf numFmtId="0" fontId="46" fillId="5" borderId="47" xfId="0" applyFont="1" applyFill="1" applyBorder="1" applyAlignment="1">
      <alignment horizontal="center" vertical="center" wrapText="1" shrinkToFit="1"/>
    </xf>
    <xf numFmtId="0" fontId="42" fillId="0" borderId="29" xfId="0" applyFont="1" applyFill="1" applyBorder="1" applyAlignment="1">
      <alignment horizontal="center" vertical="center" shrinkToFit="1"/>
    </xf>
    <xf numFmtId="0" fontId="44" fillId="7" borderId="43" xfId="0" applyFont="1" applyFill="1" applyBorder="1" applyAlignment="1">
      <alignment horizontal="center" vertical="center" wrapText="1" shrinkToFit="1"/>
    </xf>
    <xf numFmtId="0" fontId="25" fillId="10" borderId="49" xfId="0" applyFont="1" applyFill="1" applyBorder="1" applyAlignment="1">
      <alignment horizontal="center" vertical="center" wrapText="1" shrinkToFit="1"/>
    </xf>
    <xf numFmtId="0" fontId="26" fillId="12" borderId="22" xfId="0" applyFont="1" applyFill="1" applyBorder="1" applyAlignment="1">
      <alignment horizontal="center" vertical="center" shrinkToFit="1"/>
    </xf>
    <xf numFmtId="0" fontId="25" fillId="13" borderId="55" xfId="0" applyFont="1" applyFill="1" applyBorder="1" applyAlignment="1">
      <alignment horizontal="center" vertical="center" wrapText="1" shrinkToFit="1"/>
    </xf>
    <xf numFmtId="0" fontId="26" fillId="13" borderId="33" xfId="0" applyFont="1" applyFill="1" applyBorder="1" applyAlignment="1">
      <alignment horizontal="center" vertical="center" shrinkToFit="1"/>
    </xf>
    <xf numFmtId="0" fontId="40" fillId="7" borderId="55" xfId="0" applyFont="1" applyFill="1" applyBorder="1" applyAlignment="1">
      <alignment horizontal="center" vertical="center" wrapText="1" shrinkToFit="1"/>
    </xf>
    <xf numFmtId="0" fontId="44" fillId="4" borderId="91" xfId="0" applyFont="1" applyFill="1" applyBorder="1" applyAlignment="1">
      <alignment horizontal="center" vertical="center" wrapText="1" shrinkToFit="1"/>
    </xf>
    <xf numFmtId="0" fontId="42" fillId="2" borderId="32" xfId="0" applyFont="1" applyFill="1" applyBorder="1" applyAlignment="1">
      <alignment horizontal="center" vertical="center" shrinkToFit="1"/>
    </xf>
    <xf numFmtId="0" fontId="46" fillId="5" borderId="91" xfId="0" applyFont="1" applyFill="1" applyBorder="1" applyAlignment="1">
      <alignment horizontal="center" vertical="center" wrapText="1" shrinkToFit="1"/>
    </xf>
    <xf numFmtId="0" fontId="42" fillId="0" borderId="32" xfId="0" applyFont="1" applyFill="1" applyBorder="1" applyAlignment="1">
      <alignment horizontal="center" vertical="center" shrinkToFit="1"/>
    </xf>
    <xf numFmtId="0" fontId="40" fillId="7" borderId="91" xfId="0" applyFont="1" applyFill="1" applyBorder="1" applyAlignment="1">
      <alignment horizontal="center" vertical="center" wrapText="1" shrinkToFit="1"/>
    </xf>
    <xf numFmtId="0" fontId="31" fillId="2" borderId="32" xfId="0" applyFont="1" applyFill="1" applyBorder="1" applyAlignment="1">
      <alignment horizontal="center" vertical="center" shrinkToFit="1"/>
    </xf>
    <xf numFmtId="0" fontId="45" fillId="6" borderId="55" xfId="0" applyFont="1" applyFill="1" applyBorder="1" applyAlignment="1">
      <alignment horizontal="center" vertical="center" wrapText="1" shrinkToFit="1"/>
    </xf>
    <xf numFmtId="0" fontId="26" fillId="6" borderId="33" xfId="0" applyFont="1" applyFill="1" applyBorder="1" applyAlignment="1">
      <alignment horizontal="center" vertical="center" shrinkToFit="1"/>
    </xf>
    <xf numFmtId="0" fontId="25" fillId="10" borderId="55" xfId="0" applyFont="1" applyFill="1" applyBorder="1" applyAlignment="1">
      <alignment horizontal="center" vertical="center" wrapText="1" shrinkToFit="1"/>
    </xf>
    <xf numFmtId="0" fontId="26" fillId="11" borderId="33" xfId="0" applyFont="1" applyFill="1" applyBorder="1" applyAlignment="1">
      <alignment horizontal="center" vertical="center" shrinkToFit="1"/>
    </xf>
    <xf numFmtId="0" fontId="25" fillId="4" borderId="91" xfId="0" applyFont="1" applyFill="1" applyBorder="1" applyAlignment="1">
      <alignment horizontal="center" vertical="center" wrapText="1"/>
    </xf>
    <xf numFmtId="0" fontId="26" fillId="10" borderId="32" xfId="0" applyFont="1" applyFill="1" applyBorder="1" applyAlignment="1">
      <alignment horizontal="center" vertical="center" shrinkToFit="1"/>
    </xf>
    <xf numFmtId="0" fontId="25" fillId="10" borderId="91" xfId="0" applyFont="1" applyFill="1" applyBorder="1" applyAlignment="1">
      <alignment horizontal="center" vertical="center" wrapText="1" shrinkToFit="1"/>
    </xf>
    <xf numFmtId="0" fontId="26" fillId="11" borderId="32" xfId="0" applyFont="1" applyFill="1" applyBorder="1" applyAlignment="1">
      <alignment horizontal="center" vertical="center" shrinkToFit="1"/>
    </xf>
    <xf numFmtId="0" fontId="25" fillId="13" borderId="47" xfId="0" applyFont="1" applyFill="1" applyBorder="1" applyAlignment="1">
      <alignment horizontal="center" vertical="center" wrapText="1" shrinkToFit="1"/>
    </xf>
    <xf numFmtId="0" fontId="40" fillId="7" borderId="93" xfId="0" applyFont="1" applyFill="1" applyBorder="1" applyAlignment="1">
      <alignment horizontal="center" vertical="center" wrapText="1" shrinkToFit="1"/>
    </xf>
    <xf numFmtId="0" fontId="31" fillId="2" borderId="34" xfId="0" applyFont="1" applyFill="1" applyBorder="1" applyAlignment="1">
      <alignment horizontal="center" vertical="center" shrinkToFit="1"/>
    </xf>
    <xf numFmtId="0" fontId="26" fillId="12" borderId="32" xfId="0" applyFont="1" applyFill="1" applyBorder="1" applyAlignment="1">
      <alignment horizontal="center" vertical="center" shrinkToFit="1"/>
    </xf>
    <xf numFmtId="0" fontId="25" fillId="8" borderId="91" xfId="0" applyFont="1" applyFill="1" applyBorder="1" applyAlignment="1">
      <alignment horizontal="center" vertical="center" wrapText="1" shrinkToFit="1"/>
    </xf>
    <xf numFmtId="0" fontId="26" fillId="8" borderId="32" xfId="0" applyFont="1" applyFill="1" applyBorder="1" applyAlignment="1">
      <alignment horizontal="center" vertical="center" shrinkToFit="1"/>
    </xf>
    <xf numFmtId="0" fontId="44" fillId="7" borderId="93" xfId="0" applyFont="1" applyFill="1" applyBorder="1" applyAlignment="1">
      <alignment horizontal="center" vertical="center" wrapText="1" shrinkToFit="1"/>
    </xf>
    <xf numFmtId="0" fontId="25" fillId="13" borderId="91" xfId="0" applyFont="1" applyFill="1" applyBorder="1" applyAlignment="1">
      <alignment horizontal="center" vertical="center" wrapText="1" shrinkToFit="1"/>
    </xf>
    <xf numFmtId="0" fontId="26" fillId="13" borderId="32" xfId="0" applyFont="1" applyFill="1" applyBorder="1" applyAlignment="1">
      <alignment horizontal="center" vertical="center" shrinkToFit="1"/>
    </xf>
    <xf numFmtId="0" fontId="40" fillId="7" borderId="93" xfId="0" applyFont="1" applyFill="1" applyBorder="1" applyAlignment="1">
      <alignment horizontal="center" vertical="center" shrinkToFit="1"/>
    </xf>
    <xf numFmtId="0" fontId="42" fillId="2" borderId="34" xfId="0" applyFont="1" applyFill="1" applyBorder="1" applyAlignment="1">
      <alignment horizontal="center" vertical="center" shrinkToFit="1"/>
    </xf>
    <xf numFmtId="0" fontId="45" fillId="6" borderId="93" xfId="0" applyFont="1" applyFill="1" applyBorder="1" applyAlignment="1">
      <alignment horizontal="center" vertical="center" wrapText="1" shrinkToFit="1"/>
    </xf>
    <xf numFmtId="0" fontId="26" fillId="6" borderId="34" xfId="0" applyFont="1" applyFill="1" applyBorder="1" applyAlignment="1">
      <alignment horizontal="center" vertical="center" shrinkToFit="1"/>
    </xf>
    <xf numFmtId="0" fontId="25" fillId="8" borderId="93" xfId="0" applyFont="1" applyFill="1" applyBorder="1" applyAlignment="1">
      <alignment horizontal="center" vertical="center" wrapText="1" shrinkToFit="1"/>
    </xf>
    <xf numFmtId="0" fontId="26" fillId="8" borderId="34" xfId="0" applyFont="1" applyFill="1" applyBorder="1" applyAlignment="1">
      <alignment horizontal="center" vertical="center" shrinkToFit="1"/>
    </xf>
    <xf numFmtId="0" fontId="25" fillId="10" borderId="93" xfId="0" applyFont="1" applyFill="1" applyBorder="1" applyAlignment="1">
      <alignment horizontal="center" vertical="center" wrapText="1" shrinkToFit="1"/>
    </xf>
    <xf numFmtId="0" fontId="26" fillId="11" borderId="34" xfId="0" applyFont="1" applyFill="1" applyBorder="1" applyAlignment="1">
      <alignment horizontal="center" vertical="center" shrinkToFit="1"/>
    </xf>
    <xf numFmtId="0" fontId="45" fillId="6" borderId="91" xfId="0" applyFont="1" applyFill="1" applyBorder="1" applyAlignment="1">
      <alignment horizontal="center" vertical="center" wrapText="1" shrinkToFit="1"/>
    </xf>
    <xf numFmtId="0" fontId="26" fillId="6" borderId="32" xfId="0" applyFont="1" applyFill="1" applyBorder="1" applyAlignment="1">
      <alignment horizontal="center" vertical="center" shrinkToFit="1"/>
    </xf>
    <xf numFmtId="0" fontId="26" fillId="12" borderId="34" xfId="0" applyFont="1" applyFill="1" applyBorder="1" applyAlignment="1">
      <alignment horizontal="center" vertical="center" shrinkToFit="1"/>
    </xf>
    <xf numFmtId="0" fontId="25" fillId="13" borderId="93" xfId="0" applyFont="1" applyFill="1" applyBorder="1" applyAlignment="1">
      <alignment horizontal="center" vertical="center" wrapText="1" shrinkToFit="1"/>
    </xf>
    <xf numFmtId="0" fontId="26" fillId="13" borderId="34" xfId="0" applyFont="1" applyFill="1" applyBorder="1" applyAlignment="1">
      <alignment horizontal="center" vertical="center" shrinkToFit="1"/>
    </xf>
    <xf numFmtId="0" fontId="25" fillId="5" borderId="91" xfId="0" applyFont="1" applyFill="1" applyBorder="1" applyAlignment="1">
      <alignment horizontal="center" vertical="center" wrapText="1" shrinkToFit="1"/>
    </xf>
    <xf numFmtId="0" fontId="26" fillId="9" borderId="32" xfId="0" applyFont="1" applyFill="1" applyBorder="1" applyAlignment="1">
      <alignment horizontal="center" vertical="center" shrinkToFit="1"/>
    </xf>
    <xf numFmtId="0" fontId="44" fillId="4" borderId="93" xfId="0" applyFont="1" applyFill="1" applyBorder="1" applyAlignment="1">
      <alignment horizontal="center" vertical="center" wrapText="1" shrinkToFit="1"/>
    </xf>
    <xf numFmtId="0" fontId="25" fillId="5" borderId="93" xfId="0" applyFont="1" applyFill="1" applyBorder="1" applyAlignment="1">
      <alignment horizontal="center" vertical="center" wrapText="1" shrinkToFit="1"/>
    </xf>
    <xf numFmtId="0" fontId="26" fillId="9" borderId="34" xfId="0" applyFont="1" applyFill="1" applyBorder="1" applyAlignment="1">
      <alignment horizontal="center" vertical="center" shrinkToFit="1"/>
    </xf>
    <xf numFmtId="176" fontId="5" fillId="2" borderId="51" xfId="2" applyNumberFormat="1" applyFont="1" applyFill="1" applyBorder="1" applyAlignment="1">
      <alignment horizontal="center" vertical="center" shrinkToFit="1"/>
    </xf>
    <xf numFmtId="176" fontId="5" fillId="2" borderId="52" xfId="2" applyNumberFormat="1" applyFont="1" applyFill="1" applyBorder="1" applyAlignment="1">
      <alignment horizontal="center" vertical="center" shrinkToFit="1"/>
    </xf>
    <xf numFmtId="176" fontId="5" fillId="2" borderId="31" xfId="2" applyNumberFormat="1" applyFont="1" applyFill="1" applyBorder="1" applyAlignment="1">
      <alignment horizontal="center" vertical="center" shrinkToFit="1"/>
    </xf>
    <xf numFmtId="176" fontId="5" fillId="2" borderId="69" xfId="2" applyNumberFormat="1" applyFont="1" applyFill="1" applyBorder="1" applyAlignment="1">
      <alignment horizontal="center" vertical="center" shrinkToFit="1"/>
    </xf>
    <xf numFmtId="176" fontId="5" fillId="2" borderId="70" xfId="2" applyNumberFormat="1" applyFont="1" applyFill="1" applyBorder="1" applyAlignment="1">
      <alignment horizontal="center" vertical="center" shrinkToFit="1"/>
    </xf>
    <xf numFmtId="176" fontId="5" fillId="2" borderId="90" xfId="2" applyNumberFormat="1" applyFont="1" applyFill="1" applyBorder="1" applyAlignment="1">
      <alignment horizontal="center" vertical="center" shrinkToFit="1"/>
    </xf>
    <xf numFmtId="0" fontId="48" fillId="2" borderId="0" xfId="0" applyFont="1" applyFill="1" applyAlignment="1">
      <alignment horizontal="center" vertical="center" shrinkToFit="1"/>
    </xf>
    <xf numFmtId="181" fontId="10" fillId="2" borderId="0" xfId="0" applyNumberFormat="1" applyFont="1" applyFill="1" applyAlignment="1">
      <alignment vertical="center"/>
    </xf>
    <xf numFmtId="178" fontId="10" fillId="2" borderId="0" xfId="0" applyNumberFormat="1" applyFont="1" applyFill="1" applyAlignment="1">
      <alignment vertical="center" wrapText="1" shrinkToFit="1"/>
    </xf>
    <xf numFmtId="178" fontId="48" fillId="2" borderId="0" xfId="0" applyNumberFormat="1" applyFont="1" applyFill="1" applyAlignment="1">
      <alignment vertical="center" shrinkToFit="1"/>
    </xf>
    <xf numFmtId="180" fontId="10" fillId="2" borderId="0" xfId="0" applyNumberFormat="1" applyFont="1" applyFill="1" applyAlignment="1">
      <alignment vertical="center"/>
    </xf>
    <xf numFmtId="176" fontId="11" fillId="2" borderId="20" xfId="2" applyNumberFormat="1" applyFont="1" applyFill="1" applyBorder="1" applyAlignment="1">
      <alignment horizontal="center" vertical="center" shrinkToFit="1"/>
    </xf>
    <xf numFmtId="176" fontId="11" fillId="2" borderId="18" xfId="2" applyNumberFormat="1" applyFont="1" applyFill="1" applyBorder="1" applyAlignment="1">
      <alignment horizontal="center" vertical="center" shrinkToFit="1"/>
    </xf>
    <xf numFmtId="176" fontId="11" fillId="2" borderId="19" xfId="2" applyNumberFormat="1" applyFont="1" applyFill="1" applyBorder="1" applyAlignment="1">
      <alignment horizontal="center" vertical="center" shrinkToFit="1"/>
    </xf>
    <xf numFmtId="176" fontId="11" fillId="2" borderId="37" xfId="2" applyNumberFormat="1" applyFont="1" applyFill="1" applyBorder="1" applyAlignment="1">
      <alignment horizontal="center" vertical="center" shrinkToFit="1"/>
    </xf>
    <xf numFmtId="178" fontId="10" fillId="2" borderId="0" xfId="0" applyNumberFormat="1" applyFont="1" applyFill="1" applyAlignment="1">
      <alignment horizontal="center" vertical="center" wrapText="1" shrinkToFit="1"/>
    </xf>
    <xf numFmtId="38" fontId="9" fillId="2" borderId="0" xfId="1" applyFont="1" applyFill="1" applyBorder="1" applyAlignment="1">
      <alignment horizontal="center" vertical="center" shrinkToFit="1"/>
    </xf>
    <xf numFmtId="0" fontId="24" fillId="2" borderId="0" xfId="0" applyFont="1" applyFill="1" applyAlignment="1">
      <alignment horizontal="right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top"/>
    </xf>
    <xf numFmtId="38" fontId="4" fillId="2" borderId="0" xfId="1" applyFont="1" applyFill="1" applyBorder="1" applyAlignment="1">
      <alignment horizontal="left" vertical="center" shrinkToFit="1"/>
    </xf>
    <xf numFmtId="38" fontId="4" fillId="2" borderId="7" xfId="1" applyFont="1" applyFill="1" applyBorder="1" applyAlignment="1">
      <alignment horizontal="center" vertical="center" shrinkToFit="1"/>
    </xf>
    <xf numFmtId="38" fontId="10" fillId="2" borderId="66" xfId="1" applyFont="1" applyFill="1" applyBorder="1" applyAlignment="1">
      <alignment horizontal="center" vertical="center" shrinkToFit="1"/>
    </xf>
    <xf numFmtId="38" fontId="10" fillId="2" borderId="61" xfId="1" applyFont="1" applyFill="1" applyBorder="1" applyAlignment="1">
      <alignment horizontal="center" vertical="center" shrinkToFit="1"/>
    </xf>
    <xf numFmtId="38" fontId="10" fillId="2" borderId="57" xfId="1" applyFont="1" applyFill="1" applyBorder="1" applyAlignment="1">
      <alignment horizontal="center" vertical="center" shrinkToFit="1"/>
    </xf>
    <xf numFmtId="38" fontId="10" fillId="2" borderId="59" xfId="1" applyFont="1" applyFill="1" applyBorder="1" applyAlignment="1">
      <alignment horizontal="center" vertical="center" shrinkToFit="1"/>
    </xf>
    <xf numFmtId="38" fontId="10" fillId="2" borderId="58" xfId="1" applyFont="1" applyFill="1" applyBorder="1" applyAlignment="1">
      <alignment horizontal="center" vertical="center" shrinkToFit="1"/>
    </xf>
    <xf numFmtId="38" fontId="10" fillId="2" borderId="67" xfId="1" applyFont="1" applyFill="1" applyBorder="1" applyAlignment="1">
      <alignment horizontal="center" vertical="center" shrinkToFit="1"/>
    </xf>
    <xf numFmtId="38" fontId="10" fillId="2" borderId="60" xfId="1" applyFont="1" applyFill="1" applyBorder="1" applyAlignment="1">
      <alignment horizontal="center" vertical="center" shrinkToFit="1"/>
    </xf>
    <xf numFmtId="182" fontId="0" fillId="2" borderId="6" xfId="0" applyNumberFormat="1" applyFont="1" applyFill="1" applyBorder="1" applyAlignment="1">
      <alignment vertical="center"/>
    </xf>
    <xf numFmtId="182" fontId="0" fillId="2" borderId="6" xfId="0" applyNumberFormat="1" applyFont="1" applyFill="1" applyBorder="1" applyAlignment="1">
      <alignment vertical="center" shrinkToFit="1"/>
    </xf>
    <xf numFmtId="20" fontId="10" fillId="2" borderId="3" xfId="0" applyNumberFormat="1" applyFont="1" applyFill="1" applyBorder="1" applyAlignment="1">
      <alignment horizontal="center" vertical="center" shrinkToFit="1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20" fontId="10" fillId="2" borderId="0" xfId="0" applyNumberFormat="1" applyFont="1" applyFill="1" applyBorder="1" applyAlignment="1">
      <alignment horizontal="center" vertical="center" shrinkToFit="1"/>
    </xf>
    <xf numFmtId="20" fontId="10" fillId="2" borderId="0" xfId="0" applyNumberFormat="1" applyFont="1" applyFill="1" applyBorder="1" applyAlignment="1">
      <alignment horizontal="center" vertical="center"/>
    </xf>
    <xf numFmtId="20" fontId="10" fillId="2" borderId="10" xfId="0" applyNumberFormat="1" applyFont="1" applyFill="1" applyBorder="1" applyAlignment="1">
      <alignment horizontal="center" vertical="center" shrinkToFit="1"/>
    </xf>
    <xf numFmtId="20" fontId="10" fillId="2" borderId="11" xfId="0" applyNumberFormat="1" applyFont="1" applyFill="1" applyBorder="1" applyAlignment="1">
      <alignment horizontal="center" vertical="center" shrinkToFit="1"/>
    </xf>
    <xf numFmtId="0" fontId="9" fillId="2" borderId="0" xfId="0" applyFont="1" applyFill="1" applyBorder="1" applyAlignment="1">
      <alignment horizontal="left" vertical="center"/>
    </xf>
    <xf numFmtId="0" fontId="47" fillId="2" borderId="42" xfId="0" applyFont="1" applyFill="1" applyBorder="1" applyAlignment="1">
      <alignment horizontal="center" vertical="center" shrinkToFit="1"/>
    </xf>
    <xf numFmtId="0" fontId="47" fillId="2" borderId="45" xfId="0" applyFont="1" applyFill="1" applyBorder="1" applyAlignment="1">
      <alignment horizontal="center" vertical="center" shrinkToFit="1"/>
    </xf>
    <xf numFmtId="38" fontId="12" fillId="2" borderId="92" xfId="1" applyFont="1" applyFill="1" applyBorder="1" applyAlignment="1">
      <alignment horizontal="center" vertical="center" shrinkToFit="1"/>
    </xf>
    <xf numFmtId="38" fontId="12" fillId="2" borderId="94" xfId="1" applyFont="1" applyFill="1" applyBorder="1" applyAlignment="1">
      <alignment horizontal="center" vertical="center" shrinkToFit="1"/>
    </xf>
    <xf numFmtId="177" fontId="10" fillId="2" borderId="0" xfId="0" applyNumberFormat="1" applyFont="1" applyFill="1" applyAlignment="1">
      <alignment horizontal="center" vertical="center" shrinkToFit="1"/>
    </xf>
    <xf numFmtId="178" fontId="10" fillId="2" borderId="0" xfId="0" applyNumberFormat="1" applyFont="1" applyFill="1" applyAlignment="1">
      <alignment horizontal="center" vertical="center" wrapText="1" shrinkToFit="1"/>
    </xf>
    <xf numFmtId="0" fontId="19" fillId="2" borderId="31" xfId="0" applyFont="1" applyFill="1" applyBorder="1" applyAlignment="1">
      <alignment horizontal="center" vertical="center" textRotation="255" shrinkToFit="1"/>
    </xf>
    <xf numFmtId="0" fontId="19" fillId="2" borderId="69" xfId="0" applyFont="1" applyFill="1" applyBorder="1" applyAlignment="1">
      <alignment horizontal="center" vertical="center" textRotation="255" shrinkToFit="1"/>
    </xf>
    <xf numFmtId="0" fontId="19" fillId="2" borderId="70" xfId="0" applyFont="1" applyFill="1" applyBorder="1" applyAlignment="1">
      <alignment horizontal="center" vertical="center" textRotation="255" shrinkToFit="1"/>
    </xf>
    <xf numFmtId="38" fontId="5" fillId="2" borderId="37" xfId="1" applyFont="1" applyFill="1" applyBorder="1" applyAlignment="1">
      <alignment horizontal="center" vertical="center" shrinkToFit="1"/>
    </xf>
    <xf numFmtId="38" fontId="5" fillId="2" borderId="30" xfId="1" applyFont="1" applyFill="1" applyBorder="1" applyAlignment="1">
      <alignment horizontal="center" vertical="center" shrinkToFit="1"/>
    </xf>
    <xf numFmtId="176" fontId="12" fillId="2" borderId="92" xfId="0" applyNumberFormat="1" applyFont="1" applyFill="1" applyBorder="1" applyAlignment="1">
      <alignment horizontal="center" vertical="center" shrinkToFit="1"/>
    </xf>
    <xf numFmtId="176" fontId="12" fillId="2" borderId="94" xfId="0" applyNumberFormat="1" applyFont="1" applyFill="1" applyBorder="1" applyAlignment="1">
      <alignment horizontal="center" vertical="center" shrinkToFit="1"/>
    </xf>
    <xf numFmtId="0" fontId="28" fillId="2" borderId="42" xfId="0" applyFont="1" applyFill="1" applyBorder="1" applyAlignment="1">
      <alignment horizontal="center" vertical="center" textRotation="255" shrinkToFit="1"/>
    </xf>
    <xf numFmtId="0" fontId="28" fillId="2" borderId="44" xfId="0" applyFont="1" applyFill="1" applyBorder="1" applyAlignment="1">
      <alignment horizontal="center" vertical="center" textRotation="255" shrinkToFit="1"/>
    </xf>
    <xf numFmtId="0" fontId="28" fillId="2" borderId="45" xfId="0" applyFont="1" applyFill="1" applyBorder="1" applyAlignment="1">
      <alignment horizontal="center" vertical="center" textRotation="255" shrinkToFit="1"/>
    </xf>
    <xf numFmtId="0" fontId="43" fillId="2" borderId="24" xfId="0" applyFont="1" applyFill="1" applyBorder="1" applyAlignment="1">
      <alignment horizontal="center" vertical="center"/>
    </xf>
    <xf numFmtId="0" fontId="43" fillId="2" borderId="25" xfId="0" applyFont="1" applyFill="1" applyBorder="1" applyAlignment="1">
      <alignment horizontal="center" vertical="center"/>
    </xf>
    <xf numFmtId="0" fontId="43" fillId="2" borderId="26" xfId="0" applyFont="1" applyFill="1" applyBorder="1" applyAlignment="1">
      <alignment horizontal="center" vertical="center"/>
    </xf>
    <xf numFmtId="38" fontId="5" fillId="2" borderId="35" xfId="1" applyFont="1" applyFill="1" applyBorder="1" applyAlignment="1">
      <alignment horizontal="center" vertical="center" shrinkToFit="1"/>
    </xf>
    <xf numFmtId="38" fontId="5" fillId="2" borderId="36" xfId="1" applyFont="1" applyFill="1" applyBorder="1" applyAlignment="1">
      <alignment horizontal="center" vertical="center" shrinkToFit="1"/>
    </xf>
    <xf numFmtId="178" fontId="10" fillId="2" borderId="0" xfId="0" applyNumberFormat="1" applyFont="1" applyFill="1" applyAlignment="1">
      <alignment horizontal="center" vertical="center" shrinkToFit="1"/>
    </xf>
    <xf numFmtId="0" fontId="19" fillId="2" borderId="62" xfId="0" applyFont="1" applyFill="1" applyBorder="1" applyAlignment="1">
      <alignment horizontal="center" vertical="center" textRotation="255" shrinkToFit="1"/>
    </xf>
    <xf numFmtId="0" fontId="19" fillId="2" borderId="63" xfId="0" applyFont="1" applyFill="1" applyBorder="1" applyAlignment="1">
      <alignment horizontal="center" vertical="center" textRotation="255" shrinkToFit="1"/>
    </xf>
    <xf numFmtId="0" fontId="19" fillId="2" borderId="76" xfId="0" applyFont="1" applyFill="1" applyBorder="1" applyAlignment="1">
      <alignment horizontal="center" vertical="center" textRotation="255" shrinkToFit="1"/>
    </xf>
    <xf numFmtId="0" fontId="28" fillId="2" borderId="24" xfId="0" applyFont="1" applyFill="1" applyBorder="1" applyAlignment="1">
      <alignment horizontal="center" vertical="center" textRotation="255" shrinkToFit="1"/>
    </xf>
    <xf numFmtId="0" fontId="28" fillId="2" borderId="25" xfId="0" applyFont="1" applyFill="1" applyBorder="1" applyAlignment="1">
      <alignment horizontal="center" vertical="center" textRotation="255" shrinkToFit="1"/>
    </xf>
    <xf numFmtId="0" fontId="28" fillId="2" borderId="26" xfId="0" applyFont="1" applyFill="1" applyBorder="1" applyAlignment="1">
      <alignment horizontal="center" vertical="center" textRotation="255" shrinkToFit="1"/>
    </xf>
    <xf numFmtId="176" fontId="12" fillId="2" borderId="46" xfId="0" applyNumberFormat="1" applyFont="1" applyFill="1" applyBorder="1" applyAlignment="1">
      <alignment horizontal="center" vertical="center" shrinkToFit="1"/>
    </xf>
    <xf numFmtId="0" fontId="28" fillId="2" borderId="50" xfId="0" applyFont="1" applyFill="1" applyBorder="1" applyAlignment="1">
      <alignment horizontal="center" vertical="center" textRotation="255" shrinkToFit="1"/>
    </xf>
    <xf numFmtId="0" fontId="47" fillId="2" borderId="35" xfId="0" applyFont="1" applyFill="1" applyBorder="1" applyAlignment="1">
      <alignment horizontal="center" vertical="center" textRotation="255" shrinkToFit="1"/>
    </xf>
    <xf numFmtId="0" fontId="47" fillId="2" borderId="36" xfId="0" applyFont="1" applyFill="1" applyBorder="1" applyAlignment="1">
      <alignment horizontal="center" vertical="center" textRotation="255" shrinkToFit="1"/>
    </xf>
    <xf numFmtId="0" fontId="47" fillId="2" borderId="30" xfId="0" applyFont="1" applyFill="1" applyBorder="1" applyAlignment="1">
      <alignment horizontal="center" vertical="center" textRotation="255" shrinkToFit="1"/>
    </xf>
    <xf numFmtId="0" fontId="19" fillId="2" borderId="24" xfId="0" applyFont="1" applyFill="1" applyBorder="1" applyAlignment="1">
      <alignment horizontal="center" vertical="center" shrinkToFit="1"/>
    </xf>
    <xf numFmtId="0" fontId="19" fillId="2" borderId="25" xfId="0" applyFont="1" applyFill="1" applyBorder="1" applyAlignment="1">
      <alignment horizontal="center" vertical="center" shrinkToFit="1"/>
    </xf>
    <xf numFmtId="0" fontId="19" fillId="2" borderId="26" xfId="0" applyFont="1" applyFill="1" applyBorder="1" applyAlignment="1">
      <alignment horizontal="center" vertical="center" shrinkToFit="1"/>
    </xf>
    <xf numFmtId="38" fontId="12" fillId="2" borderId="48" xfId="1" applyFont="1" applyFill="1" applyBorder="1" applyAlignment="1">
      <alignment horizontal="center" vertical="center" shrinkToFit="1"/>
    </xf>
    <xf numFmtId="0" fontId="9" fillId="2" borderId="0" xfId="0" applyFont="1" applyFill="1" applyBorder="1" applyAlignment="1">
      <alignment horizontal="center" vertical="center"/>
    </xf>
    <xf numFmtId="179" fontId="11" fillId="2" borderId="0" xfId="0" applyNumberFormat="1" applyFont="1" applyFill="1" applyBorder="1" applyAlignment="1">
      <alignment horizontal="center" vertical="center"/>
    </xf>
    <xf numFmtId="0" fontId="47" fillId="2" borderId="62" xfId="0" applyFont="1" applyFill="1" applyBorder="1" applyAlignment="1">
      <alignment horizontal="center" vertical="center" textRotation="255" shrinkToFit="1"/>
    </xf>
    <xf numFmtId="0" fontId="47" fillId="2" borderId="63" xfId="0" applyFont="1" applyFill="1" applyBorder="1" applyAlignment="1">
      <alignment horizontal="center" vertical="center" textRotation="255" shrinkToFit="1"/>
    </xf>
    <xf numFmtId="0" fontId="18" fillId="2" borderId="0" xfId="0" applyFont="1" applyFill="1" applyAlignment="1">
      <alignment horizontal="left"/>
    </xf>
    <xf numFmtId="0" fontId="21" fillId="2" borderId="0" xfId="0" applyFont="1" applyFill="1" applyAlignment="1">
      <alignment horizontal="center" wrapText="1"/>
    </xf>
    <xf numFmtId="0" fontId="21" fillId="2" borderId="0" xfId="0" applyFont="1" applyFill="1" applyAlignment="1">
      <alignment horizontal="center"/>
    </xf>
    <xf numFmtId="0" fontId="21" fillId="2" borderId="23" xfId="0" applyFont="1" applyFill="1" applyBorder="1" applyAlignment="1">
      <alignment horizontal="center"/>
    </xf>
    <xf numFmtId="181" fontId="9" fillId="2" borderId="0" xfId="0" applyNumberFormat="1" applyFont="1" applyFill="1" applyAlignment="1">
      <alignment horizontal="right" vertical="center"/>
    </xf>
    <xf numFmtId="184" fontId="32" fillId="2" borderId="0" xfId="0" applyNumberFormat="1" applyFont="1" applyFill="1" applyAlignment="1">
      <alignment horizontal="center" vertical="center"/>
    </xf>
    <xf numFmtId="0" fontId="47" fillId="2" borderId="76" xfId="0" applyFont="1" applyFill="1" applyBorder="1" applyAlignment="1">
      <alignment horizontal="center" vertical="center" textRotation="255" shrinkToFit="1"/>
    </xf>
    <xf numFmtId="182" fontId="49" fillId="2" borderId="0" xfId="0" applyNumberFormat="1" applyFont="1" applyFill="1" applyAlignment="1">
      <alignment vertical="center"/>
    </xf>
  </cellXfs>
  <cellStyles count="15">
    <cellStyle name="桁区切り" xfId="1" builtinId="6"/>
    <cellStyle name="桁区切り 2" xfId="2"/>
    <cellStyle name="桁区切り 2 2" xfId="11"/>
    <cellStyle name="桁区切り 3" xfId="3"/>
    <cellStyle name="桁区切り 4" xfId="14"/>
    <cellStyle name="通貨 2" xfId="4"/>
    <cellStyle name="標準" xfId="0" builtinId="0"/>
    <cellStyle name="標準 2" xfId="5"/>
    <cellStyle name="標準 2 2" xfId="6"/>
    <cellStyle name="標準 2 2 2" xfId="7"/>
    <cellStyle name="標準 2 2 3" xfId="8"/>
    <cellStyle name="標準 3" xfId="9"/>
    <cellStyle name="標準 4" xfId="10"/>
    <cellStyle name="標準 5" xfId="12"/>
    <cellStyle name="標準 5 2" xfId="13"/>
  </cellStyles>
  <dxfs count="0"/>
  <tableStyles count="0" defaultTableStyle="TableStyleMedium2" defaultPivotStyle="PivotStyleLight16"/>
  <colors>
    <mruColors>
      <color rgb="FFD2FEE1"/>
      <color rgb="FFCCFF99"/>
      <color rgb="FFFFFFCC"/>
      <color rgb="FF99FF33"/>
      <color rgb="FF0000FF"/>
      <color rgb="FFCCFFCC"/>
      <color rgb="FFFFFF97"/>
      <color rgb="FFFFA3A3"/>
      <color rgb="FFE1FFE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4</xdr:row>
      <xdr:rowOff>0</xdr:rowOff>
    </xdr:from>
    <xdr:to>
      <xdr:col>36</xdr:col>
      <xdr:colOff>1104900</xdr:colOff>
      <xdr:row>4</xdr:row>
      <xdr:rowOff>419100</xdr:rowOff>
    </xdr:to>
    <xdr:cxnSp macro="">
      <xdr:nvCxnSpPr>
        <xdr:cNvPr id="3" name="直線矢印コネクタ 2"/>
        <xdr:cNvCxnSpPr/>
      </xdr:nvCxnSpPr>
      <xdr:spPr>
        <a:xfrm flipV="1">
          <a:off x="25298400" y="2438400"/>
          <a:ext cx="1104900" cy="4191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838200</xdr:colOff>
      <xdr:row>4</xdr:row>
      <xdr:rowOff>419100</xdr:rowOff>
    </xdr:from>
    <xdr:to>
      <xdr:col>36</xdr:col>
      <xdr:colOff>1104900</xdr:colOff>
      <xdr:row>6</xdr:row>
      <xdr:rowOff>0</xdr:rowOff>
    </xdr:to>
    <xdr:cxnSp macro="">
      <xdr:nvCxnSpPr>
        <xdr:cNvPr id="4" name="直線矢印コネクタ 3"/>
        <xdr:cNvCxnSpPr/>
      </xdr:nvCxnSpPr>
      <xdr:spPr>
        <a:xfrm>
          <a:off x="25288875" y="2857500"/>
          <a:ext cx="1114425" cy="4572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8</xdr:row>
      <xdr:rowOff>0</xdr:rowOff>
    </xdr:from>
    <xdr:to>
      <xdr:col>36</xdr:col>
      <xdr:colOff>1104900</xdr:colOff>
      <xdr:row>8</xdr:row>
      <xdr:rowOff>419100</xdr:rowOff>
    </xdr:to>
    <xdr:cxnSp macro="">
      <xdr:nvCxnSpPr>
        <xdr:cNvPr id="5" name="直線矢印コネクタ 4"/>
        <xdr:cNvCxnSpPr/>
      </xdr:nvCxnSpPr>
      <xdr:spPr>
        <a:xfrm flipV="1">
          <a:off x="25298400" y="4191000"/>
          <a:ext cx="1104900" cy="4191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838200</xdr:colOff>
      <xdr:row>8</xdr:row>
      <xdr:rowOff>419100</xdr:rowOff>
    </xdr:from>
    <xdr:to>
      <xdr:col>36</xdr:col>
      <xdr:colOff>1104900</xdr:colOff>
      <xdr:row>10</xdr:row>
      <xdr:rowOff>0</xdr:rowOff>
    </xdr:to>
    <xdr:cxnSp macro="">
      <xdr:nvCxnSpPr>
        <xdr:cNvPr id="6" name="直線矢印コネクタ 5"/>
        <xdr:cNvCxnSpPr/>
      </xdr:nvCxnSpPr>
      <xdr:spPr>
        <a:xfrm>
          <a:off x="25288875" y="4610100"/>
          <a:ext cx="1114425" cy="4572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12</xdr:row>
      <xdr:rowOff>0</xdr:rowOff>
    </xdr:from>
    <xdr:to>
      <xdr:col>36</xdr:col>
      <xdr:colOff>1104900</xdr:colOff>
      <xdr:row>12</xdr:row>
      <xdr:rowOff>419100</xdr:rowOff>
    </xdr:to>
    <xdr:cxnSp macro="">
      <xdr:nvCxnSpPr>
        <xdr:cNvPr id="7" name="直線矢印コネクタ 6"/>
        <xdr:cNvCxnSpPr/>
      </xdr:nvCxnSpPr>
      <xdr:spPr>
        <a:xfrm flipV="1">
          <a:off x="25298400" y="5943600"/>
          <a:ext cx="1104900" cy="4191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838200</xdr:colOff>
      <xdr:row>12</xdr:row>
      <xdr:rowOff>419100</xdr:rowOff>
    </xdr:from>
    <xdr:to>
      <xdr:col>36</xdr:col>
      <xdr:colOff>1104900</xdr:colOff>
      <xdr:row>14</xdr:row>
      <xdr:rowOff>0</xdr:rowOff>
    </xdr:to>
    <xdr:cxnSp macro="">
      <xdr:nvCxnSpPr>
        <xdr:cNvPr id="8" name="直線矢印コネクタ 7"/>
        <xdr:cNvCxnSpPr/>
      </xdr:nvCxnSpPr>
      <xdr:spPr>
        <a:xfrm>
          <a:off x="25288875" y="6362700"/>
          <a:ext cx="1114425" cy="4572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16</xdr:row>
      <xdr:rowOff>0</xdr:rowOff>
    </xdr:from>
    <xdr:to>
      <xdr:col>36</xdr:col>
      <xdr:colOff>1104900</xdr:colOff>
      <xdr:row>16</xdr:row>
      <xdr:rowOff>419100</xdr:rowOff>
    </xdr:to>
    <xdr:cxnSp macro="">
      <xdr:nvCxnSpPr>
        <xdr:cNvPr id="9" name="直線矢印コネクタ 8"/>
        <xdr:cNvCxnSpPr/>
      </xdr:nvCxnSpPr>
      <xdr:spPr>
        <a:xfrm flipV="1">
          <a:off x="25298400" y="7696200"/>
          <a:ext cx="1104900" cy="4191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838200</xdr:colOff>
      <xdr:row>16</xdr:row>
      <xdr:rowOff>419100</xdr:rowOff>
    </xdr:from>
    <xdr:to>
      <xdr:col>36</xdr:col>
      <xdr:colOff>1104900</xdr:colOff>
      <xdr:row>18</xdr:row>
      <xdr:rowOff>0</xdr:rowOff>
    </xdr:to>
    <xdr:cxnSp macro="">
      <xdr:nvCxnSpPr>
        <xdr:cNvPr id="10" name="直線矢印コネクタ 9"/>
        <xdr:cNvCxnSpPr/>
      </xdr:nvCxnSpPr>
      <xdr:spPr>
        <a:xfrm>
          <a:off x="25288875" y="8115300"/>
          <a:ext cx="1114425" cy="4572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20</xdr:row>
      <xdr:rowOff>0</xdr:rowOff>
    </xdr:from>
    <xdr:to>
      <xdr:col>36</xdr:col>
      <xdr:colOff>1104900</xdr:colOff>
      <xdr:row>20</xdr:row>
      <xdr:rowOff>419100</xdr:rowOff>
    </xdr:to>
    <xdr:cxnSp macro="">
      <xdr:nvCxnSpPr>
        <xdr:cNvPr id="11" name="直線矢印コネクタ 10"/>
        <xdr:cNvCxnSpPr/>
      </xdr:nvCxnSpPr>
      <xdr:spPr>
        <a:xfrm flipV="1">
          <a:off x="25298400" y="9448800"/>
          <a:ext cx="1104900" cy="4191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838200</xdr:colOff>
      <xdr:row>20</xdr:row>
      <xdr:rowOff>419100</xdr:rowOff>
    </xdr:from>
    <xdr:to>
      <xdr:col>36</xdr:col>
      <xdr:colOff>1104900</xdr:colOff>
      <xdr:row>22</xdr:row>
      <xdr:rowOff>0</xdr:rowOff>
    </xdr:to>
    <xdr:cxnSp macro="">
      <xdr:nvCxnSpPr>
        <xdr:cNvPr id="12" name="直線矢印コネクタ 11"/>
        <xdr:cNvCxnSpPr/>
      </xdr:nvCxnSpPr>
      <xdr:spPr>
        <a:xfrm>
          <a:off x="25288875" y="9867900"/>
          <a:ext cx="1114425" cy="4572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24</xdr:row>
      <xdr:rowOff>0</xdr:rowOff>
    </xdr:from>
    <xdr:to>
      <xdr:col>36</xdr:col>
      <xdr:colOff>1104900</xdr:colOff>
      <xdr:row>24</xdr:row>
      <xdr:rowOff>419100</xdr:rowOff>
    </xdr:to>
    <xdr:cxnSp macro="">
      <xdr:nvCxnSpPr>
        <xdr:cNvPr id="13" name="直線矢印コネクタ 12"/>
        <xdr:cNvCxnSpPr/>
      </xdr:nvCxnSpPr>
      <xdr:spPr>
        <a:xfrm flipV="1">
          <a:off x="25298400" y="11201400"/>
          <a:ext cx="1104900" cy="4191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838200</xdr:colOff>
      <xdr:row>24</xdr:row>
      <xdr:rowOff>419100</xdr:rowOff>
    </xdr:from>
    <xdr:to>
      <xdr:col>36</xdr:col>
      <xdr:colOff>1104900</xdr:colOff>
      <xdr:row>26</xdr:row>
      <xdr:rowOff>0</xdr:rowOff>
    </xdr:to>
    <xdr:cxnSp macro="">
      <xdr:nvCxnSpPr>
        <xdr:cNvPr id="14" name="直線矢印コネクタ 13"/>
        <xdr:cNvCxnSpPr/>
      </xdr:nvCxnSpPr>
      <xdr:spPr>
        <a:xfrm>
          <a:off x="25288875" y="11620500"/>
          <a:ext cx="1114425" cy="4572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1104900</xdr:colOff>
      <xdr:row>28</xdr:row>
      <xdr:rowOff>419100</xdr:rowOff>
    </xdr:to>
    <xdr:cxnSp macro="">
      <xdr:nvCxnSpPr>
        <xdr:cNvPr id="15" name="直線矢印コネクタ 14"/>
        <xdr:cNvCxnSpPr/>
      </xdr:nvCxnSpPr>
      <xdr:spPr>
        <a:xfrm flipV="1">
          <a:off x="25298400" y="12954000"/>
          <a:ext cx="1104900" cy="4191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838200</xdr:colOff>
      <xdr:row>28</xdr:row>
      <xdr:rowOff>419100</xdr:rowOff>
    </xdr:from>
    <xdr:to>
      <xdr:col>36</xdr:col>
      <xdr:colOff>1104900</xdr:colOff>
      <xdr:row>30</xdr:row>
      <xdr:rowOff>0</xdr:rowOff>
    </xdr:to>
    <xdr:cxnSp macro="">
      <xdr:nvCxnSpPr>
        <xdr:cNvPr id="16" name="直線矢印コネクタ 15"/>
        <xdr:cNvCxnSpPr/>
      </xdr:nvCxnSpPr>
      <xdr:spPr>
        <a:xfrm>
          <a:off x="25288875" y="13373100"/>
          <a:ext cx="1114425" cy="4572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32</xdr:row>
      <xdr:rowOff>0</xdr:rowOff>
    </xdr:from>
    <xdr:to>
      <xdr:col>36</xdr:col>
      <xdr:colOff>1104900</xdr:colOff>
      <xdr:row>32</xdr:row>
      <xdr:rowOff>419100</xdr:rowOff>
    </xdr:to>
    <xdr:cxnSp macro="">
      <xdr:nvCxnSpPr>
        <xdr:cNvPr id="17" name="直線矢印コネクタ 16"/>
        <xdr:cNvCxnSpPr/>
      </xdr:nvCxnSpPr>
      <xdr:spPr>
        <a:xfrm flipV="1">
          <a:off x="25298400" y="14706600"/>
          <a:ext cx="1104900" cy="4191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838200</xdr:colOff>
      <xdr:row>32</xdr:row>
      <xdr:rowOff>419100</xdr:rowOff>
    </xdr:from>
    <xdr:to>
      <xdr:col>36</xdr:col>
      <xdr:colOff>1104900</xdr:colOff>
      <xdr:row>34</xdr:row>
      <xdr:rowOff>0</xdr:rowOff>
    </xdr:to>
    <xdr:cxnSp macro="">
      <xdr:nvCxnSpPr>
        <xdr:cNvPr id="18" name="直線矢印コネクタ 17"/>
        <xdr:cNvCxnSpPr/>
      </xdr:nvCxnSpPr>
      <xdr:spPr>
        <a:xfrm>
          <a:off x="25288875" y="15125700"/>
          <a:ext cx="1114425" cy="457200"/>
        </a:xfrm>
        <a:prstGeom prst="straightConnector1">
          <a:avLst/>
        </a:prstGeom>
        <a:ln w="1905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438150</xdr:colOff>
      <xdr:row>38</xdr:row>
      <xdr:rowOff>457200</xdr:rowOff>
    </xdr:from>
    <xdr:to>
      <xdr:col>36</xdr:col>
      <xdr:colOff>647700</xdr:colOff>
      <xdr:row>38</xdr:row>
      <xdr:rowOff>495300</xdr:rowOff>
    </xdr:to>
    <xdr:cxnSp macro="">
      <xdr:nvCxnSpPr>
        <xdr:cNvPr id="19" name="直線矢印コネクタ 18"/>
        <xdr:cNvCxnSpPr/>
      </xdr:nvCxnSpPr>
      <xdr:spPr>
        <a:xfrm flipV="1">
          <a:off x="21266150" y="21348700"/>
          <a:ext cx="4940300" cy="38100"/>
        </a:xfrm>
        <a:prstGeom prst="straightConnector1">
          <a:avLst/>
        </a:prstGeom>
        <a:ln w="635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41</xdr:col>
      <xdr:colOff>412750</xdr:colOff>
      <xdr:row>2</xdr:row>
      <xdr:rowOff>269876</xdr:rowOff>
    </xdr:from>
    <xdr:to>
      <xdr:col>44</xdr:col>
      <xdr:colOff>508000</xdr:colOff>
      <xdr:row>7</xdr:row>
      <xdr:rowOff>149226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43" r="10000"/>
        <a:stretch/>
      </xdr:blipFill>
      <xdr:spPr>
        <a:xfrm>
          <a:off x="25003125" y="1746251"/>
          <a:ext cx="3429000" cy="2006600"/>
        </a:xfrm>
        <a:prstGeom prst="rect">
          <a:avLst/>
        </a:prstGeom>
      </xdr:spPr>
    </xdr:pic>
    <xdr:clientData/>
  </xdr:twoCellAnchor>
  <xdr:twoCellAnchor editAs="oneCell">
    <xdr:from>
      <xdr:col>41</xdr:col>
      <xdr:colOff>396875</xdr:colOff>
      <xdr:row>16</xdr:row>
      <xdr:rowOff>15875</xdr:rowOff>
    </xdr:from>
    <xdr:to>
      <xdr:col>44</xdr:col>
      <xdr:colOff>485775</xdr:colOff>
      <xdr:row>21</xdr:row>
      <xdr:rowOff>180975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7" t="18952"/>
        <a:stretch/>
      </xdr:blipFill>
      <xdr:spPr>
        <a:xfrm>
          <a:off x="24987250" y="7683500"/>
          <a:ext cx="3422650" cy="2308225"/>
        </a:xfrm>
        <a:prstGeom prst="rect">
          <a:avLst/>
        </a:prstGeom>
      </xdr:spPr>
    </xdr:pic>
    <xdr:clientData/>
  </xdr:twoCellAnchor>
  <xdr:twoCellAnchor editAs="oneCell">
    <xdr:from>
      <xdr:col>41</xdr:col>
      <xdr:colOff>356375</xdr:colOff>
      <xdr:row>11</xdr:row>
      <xdr:rowOff>301292</xdr:rowOff>
    </xdr:from>
    <xdr:to>
      <xdr:col>44</xdr:col>
      <xdr:colOff>492125</xdr:colOff>
      <xdr:row>15</xdr:row>
      <xdr:rowOff>362725</xdr:rowOff>
    </xdr:to>
    <xdr:pic>
      <xdr:nvPicPr>
        <xdr:cNvPr id="34" name="図 3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23"/>
        <a:stretch/>
      </xdr:blipFill>
      <xdr:spPr>
        <a:xfrm>
          <a:off x="24946750" y="5746417"/>
          <a:ext cx="3469500" cy="1775933"/>
        </a:xfrm>
        <a:prstGeom prst="rect">
          <a:avLst/>
        </a:prstGeom>
      </xdr:spPr>
    </xdr:pic>
    <xdr:clientData/>
  </xdr:twoCellAnchor>
  <xdr:twoCellAnchor editAs="oneCell">
    <xdr:from>
      <xdr:col>41</xdr:col>
      <xdr:colOff>363500</xdr:colOff>
      <xdr:row>7</xdr:row>
      <xdr:rowOff>253999</xdr:rowOff>
    </xdr:from>
    <xdr:to>
      <xdr:col>44</xdr:col>
      <xdr:colOff>499841</xdr:colOff>
      <xdr:row>11</xdr:row>
      <xdr:rowOff>322224</xdr:rowOff>
    </xdr:to>
    <xdr:pic>
      <xdr:nvPicPr>
        <xdr:cNvPr id="35" name="図 3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72"/>
        <a:stretch/>
      </xdr:blipFill>
      <xdr:spPr>
        <a:xfrm>
          <a:off x="24953875" y="3921124"/>
          <a:ext cx="3470091" cy="1782725"/>
        </a:xfrm>
        <a:prstGeom prst="rect">
          <a:avLst/>
        </a:prstGeom>
      </xdr:spPr>
    </xdr:pic>
    <xdr:clientData/>
  </xdr:twoCellAnchor>
  <xdr:twoCellAnchor editAs="oneCell">
    <xdr:from>
      <xdr:col>41</xdr:col>
      <xdr:colOff>346000</xdr:colOff>
      <xdr:row>27</xdr:row>
      <xdr:rowOff>31750</xdr:rowOff>
    </xdr:from>
    <xdr:to>
      <xdr:col>44</xdr:col>
      <xdr:colOff>571500</xdr:colOff>
      <xdr:row>31</xdr:row>
      <xdr:rowOff>238126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58" r="6582" b="23220"/>
        <a:stretch/>
      </xdr:blipFill>
      <xdr:spPr>
        <a:xfrm>
          <a:off x="24936375" y="12588875"/>
          <a:ext cx="3559250" cy="1920876"/>
        </a:xfrm>
        <a:prstGeom prst="rect">
          <a:avLst/>
        </a:prstGeom>
      </xdr:spPr>
    </xdr:pic>
    <xdr:clientData/>
  </xdr:twoCellAnchor>
  <xdr:twoCellAnchor editAs="oneCell">
    <xdr:from>
      <xdr:col>41</xdr:col>
      <xdr:colOff>412749</xdr:colOff>
      <xdr:row>21</xdr:row>
      <xdr:rowOff>222250</xdr:rowOff>
    </xdr:from>
    <xdr:to>
      <xdr:col>44</xdr:col>
      <xdr:colOff>511874</xdr:colOff>
      <xdr:row>26</xdr:row>
      <xdr:rowOff>365125</xdr:rowOff>
    </xdr:to>
    <xdr:pic>
      <xdr:nvPicPr>
        <xdr:cNvPr id="38" name="図 37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9" t="1531" b="18469"/>
        <a:stretch/>
      </xdr:blipFill>
      <xdr:spPr>
        <a:xfrm>
          <a:off x="25003124" y="10112375"/>
          <a:ext cx="3432875" cy="2286000"/>
        </a:xfrm>
        <a:prstGeom prst="rect">
          <a:avLst/>
        </a:prstGeom>
      </xdr:spPr>
    </xdr:pic>
    <xdr:clientData/>
  </xdr:twoCellAnchor>
  <xdr:twoCellAnchor editAs="oneCell">
    <xdr:from>
      <xdr:col>41</xdr:col>
      <xdr:colOff>90375</xdr:colOff>
      <xdr:row>36</xdr:row>
      <xdr:rowOff>328500</xdr:rowOff>
    </xdr:from>
    <xdr:to>
      <xdr:col>44</xdr:col>
      <xdr:colOff>566625</xdr:colOff>
      <xdr:row>43</xdr:row>
      <xdr:rowOff>185625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0750" y="16886125"/>
          <a:ext cx="3810000" cy="285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0</xdr:row>
      <xdr:rowOff>28575</xdr:rowOff>
    </xdr:from>
    <xdr:to>
      <xdr:col>16</xdr:col>
      <xdr:colOff>299179</xdr:colOff>
      <xdr:row>34</xdr:row>
      <xdr:rowOff>144017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28575"/>
          <a:ext cx="4071079" cy="659244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180976</xdr:colOff>
      <xdr:row>0</xdr:row>
      <xdr:rowOff>38099</xdr:rowOff>
    </xdr:from>
    <xdr:to>
      <xdr:col>8</xdr:col>
      <xdr:colOff>39638</xdr:colOff>
      <xdr:row>15</xdr:row>
      <xdr:rowOff>128396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6" y="38099"/>
          <a:ext cx="1230262" cy="2947797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180976</xdr:colOff>
      <xdr:row>16</xdr:row>
      <xdr:rowOff>76200</xdr:rowOff>
    </xdr:from>
    <xdr:to>
      <xdr:col>9</xdr:col>
      <xdr:colOff>593033</xdr:colOff>
      <xdr:row>36</xdr:row>
      <xdr:rowOff>147827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6" y="3124200"/>
          <a:ext cx="2469457" cy="388162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51"/>
  <sheetViews>
    <sheetView tabSelected="1" view="pageBreakPreview" zoomScale="60" zoomScaleNormal="25" workbookViewId="0">
      <selection activeCell="A2" sqref="A2"/>
    </sheetView>
  </sheetViews>
  <sheetFormatPr defaultRowHeight="18" customHeight="1" x14ac:dyDescent="0.15"/>
  <cols>
    <col min="1" max="1" width="5.25" style="2" customWidth="1"/>
    <col min="2" max="2" width="5.5" style="2" customWidth="1"/>
    <col min="3" max="3" width="9.75" style="9" customWidth="1"/>
    <col min="4" max="4" width="11.625" style="9" customWidth="1"/>
    <col min="5" max="5" width="3.625" style="1" customWidth="1"/>
    <col min="6" max="6" width="2.125" style="2" customWidth="1"/>
    <col min="7" max="7" width="3.125" style="2" customWidth="1"/>
    <col min="8" max="8" width="6.125" style="1" customWidth="1"/>
    <col min="9" max="9" width="10" style="5" customWidth="1"/>
    <col min="10" max="10" width="9.75" style="5" customWidth="1"/>
    <col min="11" max="11" width="11.625" style="5" customWidth="1"/>
    <col min="12" max="12" width="3.625" style="1" customWidth="1"/>
    <col min="13" max="13" width="2.125" style="2" customWidth="1"/>
    <col min="14" max="14" width="3.125" style="2" customWidth="1"/>
    <col min="15" max="15" width="6.125" style="53" customWidth="1"/>
    <col min="16" max="16" width="10.75" style="5" customWidth="1"/>
    <col min="17" max="17" width="9.75" style="5" customWidth="1"/>
    <col min="18" max="18" width="11.125" style="5" customWidth="1"/>
    <col min="19" max="19" width="3.625" style="1" customWidth="1"/>
    <col min="20" max="21" width="2.625" style="5" customWidth="1"/>
    <col min="22" max="22" width="12.5" style="1" customWidth="1"/>
    <col min="23" max="23" width="9.75" style="1" customWidth="1"/>
    <col min="24" max="24" width="11.125" style="1" customWidth="1"/>
    <col min="25" max="25" width="4.125" style="3" customWidth="1"/>
    <col min="26" max="26" width="5.5" style="3" customWidth="1"/>
    <col min="27" max="27" width="20.875" style="1" customWidth="1"/>
    <col min="28" max="28" width="5.75" style="25" customWidth="1"/>
    <col min="29" max="29" width="6.125" style="7" customWidth="1"/>
    <col min="30" max="30" width="9.75" style="1" customWidth="1"/>
    <col min="31" max="31" width="11.125" style="1" customWidth="1"/>
    <col min="32" max="32" width="4.375" style="1" customWidth="1"/>
    <col min="33" max="33" width="5.5" style="1" customWidth="1"/>
    <col min="34" max="34" width="13.125" style="7" customWidth="1"/>
    <col min="35" max="35" width="9.75" style="1" customWidth="1"/>
    <col min="36" max="36" width="11.125" style="1" customWidth="1"/>
    <col min="37" max="37" width="7.875" style="1" customWidth="1"/>
    <col min="38" max="38" width="6.25" style="1" customWidth="1"/>
    <col min="39" max="39" width="16.5" style="1" customWidth="1"/>
    <col min="40" max="40" width="9.75" style="1" customWidth="1"/>
    <col min="41" max="41" width="11.125" style="1" customWidth="1"/>
    <col min="42" max="42" width="12" style="1" customWidth="1"/>
    <col min="43" max="43" width="9" style="1" customWidth="1"/>
    <col min="44" max="44" width="22.75" style="8" customWidth="1"/>
    <col min="45" max="45" width="8.375" style="8" customWidth="1"/>
    <col min="46" max="46" width="3" style="8" customWidth="1"/>
    <col min="47" max="48" width="9" style="8"/>
    <col min="49" max="16384" width="9" style="1"/>
  </cols>
  <sheetData>
    <row r="1" spans="1:48" ht="42.75" customHeight="1" x14ac:dyDescent="0.4">
      <c r="A1" s="42" t="s">
        <v>177</v>
      </c>
      <c r="B1" s="41"/>
      <c r="P1" s="61"/>
      <c r="AB1" s="65" t="s">
        <v>30</v>
      </c>
    </row>
    <row r="2" spans="1:48" s="24" customFormat="1" ht="73.5" customHeight="1" x14ac:dyDescent="0.9">
      <c r="A2" s="23"/>
      <c r="B2" s="35" t="s">
        <v>58</v>
      </c>
      <c r="C2" s="35"/>
      <c r="D2" s="35"/>
      <c r="E2" s="35"/>
      <c r="F2" s="35"/>
      <c r="G2" s="35"/>
      <c r="H2" s="402" t="s">
        <v>59</v>
      </c>
      <c r="I2" s="402"/>
      <c r="J2" s="402"/>
      <c r="K2" s="402"/>
      <c r="L2" s="35"/>
      <c r="M2" s="59"/>
      <c r="N2" s="59"/>
      <c r="O2" s="62"/>
      <c r="P2" s="43" t="s">
        <v>9</v>
      </c>
      <c r="Q2" s="40"/>
      <c r="R2" s="45" t="s">
        <v>60</v>
      </c>
      <c r="S2" s="40"/>
      <c r="T2" s="43"/>
      <c r="U2" s="43"/>
      <c r="V2" s="403" t="s">
        <v>152</v>
      </c>
      <c r="W2" s="404"/>
      <c r="X2" s="404"/>
      <c r="Y2" s="339"/>
      <c r="Z2" s="340" t="s">
        <v>179</v>
      </c>
      <c r="AA2" s="55"/>
      <c r="AB2" s="35" t="s">
        <v>58</v>
      </c>
      <c r="AC2" s="27"/>
      <c r="AH2" s="43" t="s">
        <v>150</v>
      </c>
      <c r="AM2" s="64" t="s">
        <v>151</v>
      </c>
      <c r="AR2" s="32"/>
      <c r="AS2" s="32"/>
      <c r="AT2" s="32"/>
      <c r="AU2" s="32"/>
      <c r="AV2" s="32"/>
    </row>
    <row r="3" spans="1:48" s="5" customFormat="1" ht="32.25" customHeight="1" thickBot="1" x14ac:dyDescent="0.2">
      <c r="A3" s="46" t="s">
        <v>61</v>
      </c>
      <c r="B3" s="30"/>
      <c r="C3" s="399">
        <v>4</v>
      </c>
      <c r="D3" s="399"/>
      <c r="E3" s="7"/>
      <c r="F3" s="7"/>
      <c r="G3" s="7"/>
      <c r="H3" s="50" t="s">
        <v>23</v>
      </c>
      <c r="I3" s="31"/>
      <c r="J3" s="399">
        <v>3</v>
      </c>
      <c r="K3" s="399"/>
      <c r="M3" s="7"/>
      <c r="N3" s="7"/>
      <c r="O3" s="53"/>
      <c r="P3" s="44"/>
      <c r="Q3" s="399">
        <v>1</v>
      </c>
      <c r="R3" s="399"/>
      <c r="T3" s="31"/>
      <c r="U3" s="31"/>
      <c r="V3" s="405"/>
      <c r="W3" s="405"/>
      <c r="X3" s="405"/>
      <c r="Y3" s="34"/>
      <c r="Z3" s="341" t="s">
        <v>180</v>
      </c>
      <c r="AA3" s="60"/>
      <c r="AB3" s="50" t="s">
        <v>23</v>
      </c>
      <c r="AC3" s="31"/>
      <c r="AD3" s="399">
        <v>3</v>
      </c>
      <c r="AE3" s="399"/>
      <c r="AH3" s="50" t="s">
        <v>23</v>
      </c>
      <c r="AI3" s="399">
        <v>1</v>
      </c>
      <c r="AJ3" s="399"/>
      <c r="AR3" s="8"/>
      <c r="AS3" s="8"/>
      <c r="AT3" s="8"/>
      <c r="AU3" s="8"/>
      <c r="AV3" s="8"/>
    </row>
    <row r="4" spans="1:48" ht="33.950000000000003" customHeight="1" thickTop="1" thickBot="1" x14ac:dyDescent="0.2">
      <c r="A4" s="2">
        <v>1</v>
      </c>
      <c r="B4" s="367" t="s">
        <v>162</v>
      </c>
      <c r="C4" s="137" t="s">
        <v>91</v>
      </c>
      <c r="D4" s="127" t="s">
        <v>86</v>
      </c>
      <c r="F4" s="48" t="str">
        <f>$B$4</f>
        <v>Ａ</v>
      </c>
      <c r="G4" s="48">
        <v>1</v>
      </c>
      <c r="H4" s="374" t="s">
        <v>10</v>
      </c>
      <c r="I4" s="324" t="str">
        <f t="shared" ref="I4:I15" si="0">F4&amp;G4</f>
        <v>Ａ1</v>
      </c>
      <c r="J4" s="152" t="s">
        <v>81</v>
      </c>
      <c r="K4" s="153" t="s">
        <v>63</v>
      </c>
      <c r="M4" s="47" t="str">
        <f>$H4</f>
        <v>あ</v>
      </c>
      <c r="N4" s="47">
        <v>1</v>
      </c>
      <c r="O4" s="361" t="s">
        <v>99</v>
      </c>
      <c r="P4" s="322" t="str">
        <f t="shared" ref="P4:P43" si="1">M4&amp;N4</f>
        <v>あ1</v>
      </c>
      <c r="Q4" s="198" t="s">
        <v>81</v>
      </c>
      <c r="R4" s="199" t="s">
        <v>63</v>
      </c>
      <c r="T4" s="48" t="str">
        <f>O4</f>
        <v>①</v>
      </c>
      <c r="U4" s="48">
        <v>1</v>
      </c>
      <c r="V4" s="333" t="str">
        <f t="shared" ref="V4:V43" si="2">T4&amp;U4</f>
        <v>①1</v>
      </c>
      <c r="W4" s="189" t="s">
        <v>92</v>
      </c>
      <c r="X4" s="127" t="s">
        <v>53</v>
      </c>
      <c r="Y4" s="342">
        <v>1</v>
      </c>
      <c r="Z4" s="343" t="s">
        <v>181</v>
      </c>
      <c r="AA4" s="22"/>
      <c r="AB4" s="400" t="s">
        <v>31</v>
      </c>
      <c r="AC4" s="344">
        <v>1</v>
      </c>
      <c r="AD4" s="272" t="s">
        <v>92</v>
      </c>
      <c r="AE4" s="230" t="s">
        <v>53</v>
      </c>
      <c r="AF4" s="33"/>
      <c r="AG4" s="377">
        <v>1</v>
      </c>
      <c r="AH4" s="380" t="s">
        <v>120</v>
      </c>
      <c r="AI4" s="198" t="s">
        <v>171</v>
      </c>
      <c r="AJ4" s="199" t="s">
        <v>78</v>
      </c>
      <c r="AK4" s="33"/>
      <c r="AL4" s="394" t="s">
        <v>96</v>
      </c>
      <c r="AM4" s="397" t="s">
        <v>132</v>
      </c>
      <c r="AN4" s="198" t="s">
        <v>171</v>
      </c>
      <c r="AO4" s="199" t="s">
        <v>78</v>
      </c>
      <c r="AP4" s="360" t="s">
        <v>37</v>
      </c>
      <c r="AQ4" s="58"/>
    </row>
    <row r="5" spans="1:48" ht="33.950000000000003" customHeight="1" thickBot="1" x14ac:dyDescent="0.2">
      <c r="A5" s="2">
        <v>2</v>
      </c>
      <c r="B5" s="368"/>
      <c r="C5" s="126" t="s">
        <v>170</v>
      </c>
      <c r="D5" s="102" t="s">
        <v>77</v>
      </c>
      <c r="F5" s="48" t="str">
        <f>$B$9</f>
        <v>Ｂ</v>
      </c>
      <c r="G5" s="48">
        <v>1</v>
      </c>
      <c r="H5" s="375"/>
      <c r="I5" s="325" t="str">
        <f t="shared" si="0"/>
        <v>Ｂ1</v>
      </c>
      <c r="J5" s="67" t="s">
        <v>171</v>
      </c>
      <c r="K5" s="154" t="s">
        <v>78</v>
      </c>
      <c r="M5" s="47" t="str">
        <f>$H8</f>
        <v>い</v>
      </c>
      <c r="N5" s="47">
        <v>1</v>
      </c>
      <c r="O5" s="362"/>
      <c r="P5" s="323" t="str">
        <f t="shared" si="1"/>
        <v>い1</v>
      </c>
      <c r="Q5" s="200" t="s">
        <v>92</v>
      </c>
      <c r="R5" s="201" t="s">
        <v>53</v>
      </c>
      <c r="T5" s="48" t="str">
        <f>O4</f>
        <v>①</v>
      </c>
      <c r="U5" s="48">
        <v>2</v>
      </c>
      <c r="V5" s="334" t="str">
        <f t="shared" si="2"/>
        <v>①2</v>
      </c>
      <c r="W5" s="67" t="s">
        <v>81</v>
      </c>
      <c r="X5" s="154" t="s">
        <v>63</v>
      </c>
      <c r="Y5" s="342">
        <v>2</v>
      </c>
      <c r="Z5" s="343">
        <v>1</v>
      </c>
      <c r="AA5" s="22"/>
      <c r="AB5" s="401"/>
      <c r="AC5" s="345">
        <v>16</v>
      </c>
      <c r="AD5" s="242" t="s">
        <v>40</v>
      </c>
      <c r="AE5" s="243" t="s">
        <v>18</v>
      </c>
      <c r="AF5" s="33"/>
      <c r="AG5" s="378"/>
      <c r="AH5" s="381"/>
      <c r="AI5" s="281" t="s">
        <v>91</v>
      </c>
      <c r="AJ5" s="282" t="s">
        <v>90</v>
      </c>
      <c r="AK5" s="33"/>
      <c r="AL5" s="395"/>
      <c r="AM5" s="364"/>
      <c r="AN5" s="281" t="s">
        <v>91</v>
      </c>
      <c r="AO5" s="282" t="s">
        <v>90</v>
      </c>
      <c r="AP5" s="360"/>
      <c r="AQ5" s="58"/>
    </row>
    <row r="6" spans="1:48" ht="33.950000000000003" customHeight="1" thickTop="1" thickBot="1" x14ac:dyDescent="0.2">
      <c r="A6" s="2">
        <v>3</v>
      </c>
      <c r="B6" s="368"/>
      <c r="C6" s="112" t="s">
        <v>81</v>
      </c>
      <c r="D6" s="128" t="s">
        <v>63</v>
      </c>
      <c r="F6" s="48" t="str">
        <f>$B$14</f>
        <v>Ｃ</v>
      </c>
      <c r="G6" s="48">
        <v>1</v>
      </c>
      <c r="H6" s="375"/>
      <c r="I6" s="325" t="str">
        <f t="shared" si="0"/>
        <v>Ｃ1</v>
      </c>
      <c r="J6" s="67" t="s">
        <v>79</v>
      </c>
      <c r="K6" s="154" t="s">
        <v>22</v>
      </c>
      <c r="M6" s="47" t="str">
        <f>$H4</f>
        <v>あ</v>
      </c>
      <c r="N6" s="47">
        <v>2</v>
      </c>
      <c r="O6" s="361" t="s">
        <v>100</v>
      </c>
      <c r="P6" s="322" t="str">
        <f t="shared" si="1"/>
        <v>あ2</v>
      </c>
      <c r="Q6" s="198" t="s">
        <v>171</v>
      </c>
      <c r="R6" s="199" t="s">
        <v>78</v>
      </c>
      <c r="T6" s="48" t="str">
        <f>O6</f>
        <v>②</v>
      </c>
      <c r="U6" s="48">
        <v>1</v>
      </c>
      <c r="V6" s="334" t="str">
        <f t="shared" si="2"/>
        <v>②1</v>
      </c>
      <c r="W6" s="67" t="s">
        <v>171</v>
      </c>
      <c r="X6" s="154" t="s">
        <v>78</v>
      </c>
      <c r="Y6" s="342">
        <v>3</v>
      </c>
      <c r="Z6" s="343">
        <v>2</v>
      </c>
      <c r="AA6" s="28"/>
      <c r="AB6" s="401"/>
      <c r="AC6" s="346">
        <v>2</v>
      </c>
      <c r="AD6" s="244" t="s">
        <v>81</v>
      </c>
      <c r="AE6" s="245" t="s">
        <v>63</v>
      </c>
      <c r="AF6" s="33"/>
      <c r="AG6" s="378"/>
      <c r="AH6" s="370" t="s">
        <v>122</v>
      </c>
      <c r="AI6" s="280" t="s">
        <v>171</v>
      </c>
      <c r="AJ6" s="271" t="s">
        <v>2</v>
      </c>
      <c r="AK6" s="33"/>
      <c r="AL6" s="395"/>
      <c r="AM6" s="363" t="s">
        <v>133</v>
      </c>
      <c r="AN6" s="296" t="s">
        <v>171</v>
      </c>
      <c r="AO6" s="297" t="s">
        <v>2</v>
      </c>
    </row>
    <row r="7" spans="1:48" ht="33.950000000000003" customHeight="1" thickBot="1" x14ac:dyDescent="0.2">
      <c r="A7" s="2">
        <v>4</v>
      </c>
      <c r="B7" s="368"/>
      <c r="C7" s="103" t="s">
        <v>19</v>
      </c>
      <c r="D7" s="104" t="s">
        <v>51</v>
      </c>
      <c r="F7" s="48" t="str">
        <f>$B$19</f>
        <v>Ｄ</v>
      </c>
      <c r="G7" s="48">
        <v>1</v>
      </c>
      <c r="H7" s="376"/>
      <c r="I7" s="326" t="str">
        <f t="shared" si="0"/>
        <v>Ｄ1</v>
      </c>
      <c r="J7" s="169" t="s">
        <v>171</v>
      </c>
      <c r="K7" s="170" t="s">
        <v>2</v>
      </c>
      <c r="M7" s="47" t="str">
        <f>$H8</f>
        <v>い</v>
      </c>
      <c r="N7" s="47">
        <v>2</v>
      </c>
      <c r="O7" s="362"/>
      <c r="P7" s="323" t="str">
        <f t="shared" si="1"/>
        <v>い2</v>
      </c>
      <c r="Q7" s="202" t="s">
        <v>171</v>
      </c>
      <c r="R7" s="203" t="s">
        <v>62</v>
      </c>
      <c r="T7" s="48" t="str">
        <f>O6</f>
        <v>②</v>
      </c>
      <c r="U7" s="48">
        <v>2</v>
      </c>
      <c r="V7" s="334" t="str">
        <f t="shared" si="2"/>
        <v>②2</v>
      </c>
      <c r="W7" s="67" t="s">
        <v>171</v>
      </c>
      <c r="X7" s="154" t="s">
        <v>62</v>
      </c>
      <c r="Y7" s="342">
        <v>4</v>
      </c>
      <c r="Z7" s="343">
        <v>3</v>
      </c>
      <c r="AA7" s="28"/>
      <c r="AB7" s="401"/>
      <c r="AC7" s="347">
        <v>15</v>
      </c>
      <c r="AD7" s="246" t="s">
        <v>76</v>
      </c>
      <c r="AE7" s="247" t="s">
        <v>46</v>
      </c>
      <c r="AF7" s="33"/>
      <c r="AG7" s="379"/>
      <c r="AH7" s="371"/>
      <c r="AI7" s="220" t="s">
        <v>170</v>
      </c>
      <c r="AJ7" s="221" t="s">
        <v>77</v>
      </c>
      <c r="AK7" s="33"/>
      <c r="AL7" s="395"/>
      <c r="AM7" s="364"/>
      <c r="AN7" s="293" t="s">
        <v>170</v>
      </c>
      <c r="AO7" s="298" t="s">
        <v>77</v>
      </c>
    </row>
    <row r="8" spans="1:48" ht="33.950000000000003" customHeight="1" thickTop="1" thickBot="1" x14ac:dyDescent="0.2">
      <c r="A8" s="2">
        <v>5</v>
      </c>
      <c r="B8" s="369"/>
      <c r="C8" s="150" t="s">
        <v>72</v>
      </c>
      <c r="D8" s="105" t="s">
        <v>56</v>
      </c>
      <c r="F8" s="48" t="str">
        <f>$B$24</f>
        <v>Ｅ</v>
      </c>
      <c r="G8" s="48">
        <v>1</v>
      </c>
      <c r="H8" s="374" t="s">
        <v>11</v>
      </c>
      <c r="I8" s="324" t="str">
        <f t="shared" si="0"/>
        <v>Ｅ1</v>
      </c>
      <c r="J8" s="152" t="s">
        <v>171</v>
      </c>
      <c r="K8" s="153" t="s">
        <v>62</v>
      </c>
      <c r="M8" s="47" t="str">
        <f>$H4</f>
        <v>あ</v>
      </c>
      <c r="N8" s="47">
        <v>3</v>
      </c>
      <c r="O8" s="361" t="s">
        <v>101</v>
      </c>
      <c r="P8" s="322" t="str">
        <f t="shared" si="1"/>
        <v>あ3</v>
      </c>
      <c r="Q8" s="198" t="s">
        <v>79</v>
      </c>
      <c r="R8" s="199" t="s">
        <v>22</v>
      </c>
      <c r="T8" s="48" t="str">
        <f>O8</f>
        <v>③</v>
      </c>
      <c r="U8" s="48">
        <v>1</v>
      </c>
      <c r="V8" s="334" t="str">
        <f t="shared" si="2"/>
        <v>③1</v>
      </c>
      <c r="W8" s="156" t="s">
        <v>172</v>
      </c>
      <c r="X8" s="154" t="s">
        <v>57</v>
      </c>
      <c r="Y8" s="342">
        <v>5</v>
      </c>
      <c r="Z8" s="343">
        <v>4</v>
      </c>
      <c r="AA8" s="28"/>
      <c r="AB8" s="401"/>
      <c r="AC8" s="348">
        <v>3</v>
      </c>
      <c r="AD8" s="244" t="s">
        <v>171</v>
      </c>
      <c r="AE8" s="245" t="s">
        <v>78</v>
      </c>
      <c r="AF8" s="33"/>
      <c r="AG8" s="377">
        <v>2</v>
      </c>
      <c r="AH8" s="380" t="s">
        <v>121</v>
      </c>
      <c r="AI8" s="198" t="s">
        <v>171</v>
      </c>
      <c r="AJ8" s="199" t="s">
        <v>62</v>
      </c>
      <c r="AK8" s="33"/>
      <c r="AL8" s="395"/>
      <c r="AM8" s="372" t="s">
        <v>28</v>
      </c>
      <c r="AN8" s="296" t="s">
        <v>79</v>
      </c>
      <c r="AO8" s="297" t="s">
        <v>22</v>
      </c>
    </row>
    <row r="9" spans="1:48" ht="33.950000000000003" customHeight="1" thickTop="1" thickBot="1" x14ac:dyDescent="0.2">
      <c r="A9" s="2">
        <v>6</v>
      </c>
      <c r="B9" s="367" t="s">
        <v>163</v>
      </c>
      <c r="C9" s="137" t="s">
        <v>82</v>
      </c>
      <c r="D9" s="127" t="s">
        <v>85</v>
      </c>
      <c r="F9" s="48" t="str">
        <f>$B$29</f>
        <v>Ｆ</v>
      </c>
      <c r="G9" s="48">
        <v>1</v>
      </c>
      <c r="H9" s="375"/>
      <c r="I9" s="325" t="str">
        <f t="shared" si="0"/>
        <v>Ｆ1</v>
      </c>
      <c r="J9" s="155" t="s">
        <v>92</v>
      </c>
      <c r="K9" s="130" t="s">
        <v>53</v>
      </c>
      <c r="M9" s="47" t="str">
        <f>$H8</f>
        <v>い</v>
      </c>
      <c r="N9" s="47">
        <v>3</v>
      </c>
      <c r="O9" s="362"/>
      <c r="P9" s="323" t="str">
        <f t="shared" si="1"/>
        <v>い3</v>
      </c>
      <c r="Q9" s="204" t="s">
        <v>172</v>
      </c>
      <c r="R9" s="203" t="s">
        <v>57</v>
      </c>
      <c r="T9" s="48" t="str">
        <f>O8</f>
        <v>③</v>
      </c>
      <c r="U9" s="48">
        <v>2</v>
      </c>
      <c r="V9" s="334" t="str">
        <f t="shared" si="2"/>
        <v>③2</v>
      </c>
      <c r="W9" s="67" t="s">
        <v>79</v>
      </c>
      <c r="X9" s="154" t="s">
        <v>22</v>
      </c>
      <c r="Y9" s="342">
        <v>6</v>
      </c>
      <c r="Z9" s="343">
        <v>5</v>
      </c>
      <c r="AA9" s="28"/>
      <c r="AB9" s="401"/>
      <c r="AC9" s="348">
        <v>14</v>
      </c>
      <c r="AD9" s="248" t="s">
        <v>91</v>
      </c>
      <c r="AE9" s="249" t="s">
        <v>90</v>
      </c>
      <c r="AF9" s="33"/>
      <c r="AG9" s="378"/>
      <c r="AH9" s="381"/>
      <c r="AI9" s="283" t="s">
        <v>74</v>
      </c>
      <c r="AJ9" s="284" t="s">
        <v>52</v>
      </c>
      <c r="AK9" s="33"/>
      <c r="AL9" s="395"/>
      <c r="AM9" s="373"/>
      <c r="AN9" s="299" t="s">
        <v>64</v>
      </c>
      <c r="AO9" s="300" t="s">
        <v>66</v>
      </c>
    </row>
    <row r="10" spans="1:48" ht="33.950000000000003" customHeight="1" thickTop="1" thickBot="1" x14ac:dyDescent="0.2">
      <c r="A10" s="2">
        <v>7</v>
      </c>
      <c r="B10" s="368"/>
      <c r="C10" s="106" t="s">
        <v>47</v>
      </c>
      <c r="D10" s="107" t="s">
        <v>49</v>
      </c>
      <c r="E10" s="20"/>
      <c r="F10" s="48" t="str">
        <f>$B$34</f>
        <v>Ｇ</v>
      </c>
      <c r="G10" s="48">
        <v>1</v>
      </c>
      <c r="H10" s="375"/>
      <c r="I10" s="325" t="str">
        <f t="shared" si="0"/>
        <v>Ｇ1</v>
      </c>
      <c r="J10" s="156" t="s">
        <v>172</v>
      </c>
      <c r="K10" s="154" t="s">
        <v>57</v>
      </c>
      <c r="M10" s="47" t="str">
        <f>$H4</f>
        <v>あ</v>
      </c>
      <c r="N10" s="47">
        <v>4</v>
      </c>
      <c r="O10" s="361" t="s">
        <v>102</v>
      </c>
      <c r="P10" s="322" t="str">
        <f t="shared" si="1"/>
        <v>あ4</v>
      </c>
      <c r="Q10" s="198" t="s">
        <v>171</v>
      </c>
      <c r="R10" s="199" t="s">
        <v>2</v>
      </c>
      <c r="T10" s="48" t="str">
        <f>O10</f>
        <v>④</v>
      </c>
      <c r="U10" s="48">
        <v>1</v>
      </c>
      <c r="V10" s="334" t="str">
        <f t="shared" si="2"/>
        <v>④1</v>
      </c>
      <c r="W10" s="157" t="s">
        <v>72</v>
      </c>
      <c r="X10" s="158" t="s">
        <v>54</v>
      </c>
      <c r="Y10" s="342">
        <v>7</v>
      </c>
      <c r="Z10" s="343">
        <v>6</v>
      </c>
      <c r="AA10" s="28"/>
      <c r="AB10" s="401"/>
      <c r="AC10" s="346">
        <v>4</v>
      </c>
      <c r="AD10" s="244" t="s">
        <v>171</v>
      </c>
      <c r="AE10" s="245" t="s">
        <v>62</v>
      </c>
      <c r="AF10" s="33"/>
      <c r="AG10" s="378"/>
      <c r="AH10" s="370" t="s">
        <v>123</v>
      </c>
      <c r="AI10" s="280" t="s">
        <v>79</v>
      </c>
      <c r="AJ10" s="271" t="s">
        <v>22</v>
      </c>
      <c r="AK10" s="33"/>
      <c r="AL10" s="395"/>
      <c r="AM10" s="372" t="s">
        <v>32</v>
      </c>
      <c r="AN10" s="296" t="s">
        <v>171</v>
      </c>
      <c r="AO10" s="297" t="s">
        <v>62</v>
      </c>
    </row>
    <row r="11" spans="1:48" ht="33.950000000000003" customHeight="1" thickTop="1" thickBot="1" x14ac:dyDescent="0.2">
      <c r="A11" s="2">
        <v>8</v>
      </c>
      <c r="B11" s="368"/>
      <c r="C11" s="151" t="s">
        <v>72</v>
      </c>
      <c r="D11" s="108" t="s">
        <v>55</v>
      </c>
      <c r="F11" s="48" t="str">
        <f>$B$39</f>
        <v>Ｈ</v>
      </c>
      <c r="G11" s="48">
        <v>1</v>
      </c>
      <c r="H11" s="376"/>
      <c r="I11" s="326" t="str">
        <f t="shared" si="0"/>
        <v>Ｈ1</v>
      </c>
      <c r="J11" s="173" t="s">
        <v>72</v>
      </c>
      <c r="K11" s="174" t="s">
        <v>54</v>
      </c>
      <c r="M11" s="47" t="str">
        <f>$H8</f>
        <v>い</v>
      </c>
      <c r="N11" s="47">
        <v>4</v>
      </c>
      <c r="O11" s="362"/>
      <c r="P11" s="323" t="str">
        <f t="shared" si="1"/>
        <v>い4</v>
      </c>
      <c r="Q11" s="205" t="s">
        <v>72</v>
      </c>
      <c r="R11" s="206" t="s">
        <v>54</v>
      </c>
      <c r="T11" s="48" t="str">
        <f>O10</f>
        <v>④</v>
      </c>
      <c r="U11" s="48">
        <v>2</v>
      </c>
      <c r="V11" s="335" t="str">
        <f t="shared" si="2"/>
        <v>④2</v>
      </c>
      <c r="W11" s="179" t="s">
        <v>171</v>
      </c>
      <c r="X11" s="180" t="s">
        <v>2</v>
      </c>
      <c r="Y11" s="342">
        <v>8</v>
      </c>
      <c r="Z11" s="343">
        <v>7</v>
      </c>
      <c r="AA11" s="22"/>
      <c r="AB11" s="408"/>
      <c r="AC11" s="349">
        <v>13</v>
      </c>
      <c r="AD11" s="273" t="s">
        <v>74</v>
      </c>
      <c r="AE11" s="274" t="s">
        <v>52</v>
      </c>
      <c r="AF11" s="33"/>
      <c r="AG11" s="379"/>
      <c r="AH11" s="371"/>
      <c r="AI11" s="211" t="s">
        <v>64</v>
      </c>
      <c r="AJ11" s="212" t="s">
        <v>66</v>
      </c>
      <c r="AK11" s="33"/>
      <c r="AL11" s="395"/>
      <c r="AM11" s="373"/>
      <c r="AN11" s="283" t="s">
        <v>74</v>
      </c>
      <c r="AO11" s="284" t="s">
        <v>52</v>
      </c>
    </row>
    <row r="12" spans="1:48" ht="33.950000000000003" customHeight="1" thickTop="1" thickBot="1" x14ac:dyDescent="0.2">
      <c r="A12" s="2">
        <v>9</v>
      </c>
      <c r="B12" s="368"/>
      <c r="C12" s="139" t="s">
        <v>74</v>
      </c>
      <c r="D12" s="109" t="s">
        <v>52</v>
      </c>
      <c r="F12" s="48" t="str">
        <f>$B$4</f>
        <v>Ａ</v>
      </c>
      <c r="G12" s="48">
        <f>G4+1</f>
        <v>2</v>
      </c>
      <c r="H12" s="374" t="s">
        <v>12</v>
      </c>
      <c r="I12" s="324" t="str">
        <f t="shared" si="0"/>
        <v>Ａ2</v>
      </c>
      <c r="J12" s="171" t="s">
        <v>170</v>
      </c>
      <c r="K12" s="172" t="s">
        <v>77</v>
      </c>
      <c r="M12" s="47" t="str">
        <f>$H12</f>
        <v>う</v>
      </c>
      <c r="N12" s="47">
        <v>1</v>
      </c>
      <c r="O12" s="361" t="s">
        <v>93</v>
      </c>
      <c r="P12" s="322" t="str">
        <f t="shared" si="1"/>
        <v>う1</v>
      </c>
      <c r="Q12" s="207" t="s">
        <v>170</v>
      </c>
      <c r="R12" s="208" t="s">
        <v>77</v>
      </c>
      <c r="T12" s="48" t="str">
        <f>O12</f>
        <v>⑤</v>
      </c>
      <c r="U12" s="48">
        <v>1</v>
      </c>
      <c r="V12" s="333" t="str">
        <f t="shared" si="2"/>
        <v>⑤1</v>
      </c>
      <c r="W12" s="192" t="s">
        <v>170</v>
      </c>
      <c r="X12" s="234" t="s">
        <v>77</v>
      </c>
      <c r="Y12" s="342">
        <v>9</v>
      </c>
      <c r="Z12" s="343">
        <v>8</v>
      </c>
      <c r="AA12" s="29"/>
      <c r="AB12" s="400" t="s">
        <v>118</v>
      </c>
      <c r="AC12" s="344">
        <v>5</v>
      </c>
      <c r="AD12" s="275" t="s">
        <v>172</v>
      </c>
      <c r="AE12" s="199" t="s">
        <v>57</v>
      </c>
      <c r="AG12" s="377">
        <v>3</v>
      </c>
      <c r="AH12" s="380" t="s">
        <v>124</v>
      </c>
      <c r="AI12" s="198" t="s">
        <v>81</v>
      </c>
      <c r="AJ12" s="199" t="s">
        <v>63</v>
      </c>
      <c r="AK12" s="33"/>
      <c r="AL12" s="395"/>
      <c r="AM12" s="372" t="s">
        <v>128</v>
      </c>
      <c r="AN12" s="296" t="s">
        <v>81</v>
      </c>
      <c r="AO12" s="297" t="s">
        <v>63</v>
      </c>
      <c r="AP12" s="398"/>
      <c r="AQ12" s="58"/>
    </row>
    <row r="13" spans="1:48" ht="33.950000000000003" customHeight="1" thickBot="1" x14ac:dyDescent="0.2">
      <c r="A13" s="2">
        <v>10</v>
      </c>
      <c r="B13" s="369"/>
      <c r="C13" s="140" t="s">
        <v>171</v>
      </c>
      <c r="D13" s="129" t="s">
        <v>78</v>
      </c>
      <c r="F13" s="48" t="str">
        <f>$B$9</f>
        <v>Ｂ</v>
      </c>
      <c r="G13" s="48">
        <f t="shared" ref="G13:G43" si="3">G5+1</f>
        <v>2</v>
      </c>
      <c r="H13" s="375"/>
      <c r="I13" s="325" t="str">
        <f t="shared" si="0"/>
        <v>Ｂ2</v>
      </c>
      <c r="J13" s="161" t="s">
        <v>74</v>
      </c>
      <c r="K13" s="109" t="s">
        <v>52</v>
      </c>
      <c r="M13" s="47" t="str">
        <f>$H16</f>
        <v>え</v>
      </c>
      <c r="N13" s="47">
        <v>1</v>
      </c>
      <c r="O13" s="362"/>
      <c r="P13" s="323" t="str">
        <f t="shared" si="1"/>
        <v>え1</v>
      </c>
      <c r="Q13" s="202" t="s">
        <v>80</v>
      </c>
      <c r="R13" s="203" t="s">
        <v>69</v>
      </c>
      <c r="T13" s="48" t="str">
        <f>O12</f>
        <v>⑤</v>
      </c>
      <c r="U13" s="48">
        <v>2</v>
      </c>
      <c r="V13" s="334" t="str">
        <f t="shared" si="2"/>
        <v>⑤2</v>
      </c>
      <c r="W13" s="67" t="s">
        <v>80</v>
      </c>
      <c r="X13" s="154" t="s">
        <v>69</v>
      </c>
      <c r="Y13" s="342">
        <v>10</v>
      </c>
      <c r="Z13" s="343">
        <v>9</v>
      </c>
      <c r="AA13" s="22"/>
      <c r="AB13" s="401"/>
      <c r="AC13" s="350">
        <v>12</v>
      </c>
      <c r="AD13" s="250" t="s">
        <v>47</v>
      </c>
      <c r="AE13" s="251" t="s">
        <v>48</v>
      </c>
      <c r="AG13" s="378"/>
      <c r="AH13" s="381"/>
      <c r="AI13" s="285" t="s">
        <v>76</v>
      </c>
      <c r="AJ13" s="286" t="s">
        <v>46</v>
      </c>
      <c r="AK13" s="33"/>
      <c r="AL13" s="395"/>
      <c r="AM13" s="373"/>
      <c r="AN13" s="285" t="s">
        <v>76</v>
      </c>
      <c r="AO13" s="286" t="s">
        <v>46</v>
      </c>
      <c r="AP13" s="398"/>
      <c r="AQ13" s="58"/>
    </row>
    <row r="14" spans="1:48" ht="33.950000000000003" customHeight="1" thickTop="1" thickBot="1" x14ac:dyDescent="0.2">
      <c r="A14" s="2">
        <v>11</v>
      </c>
      <c r="B14" s="367" t="s">
        <v>164</v>
      </c>
      <c r="C14" s="120" t="s">
        <v>64</v>
      </c>
      <c r="D14" s="121" t="s">
        <v>68</v>
      </c>
      <c r="F14" s="48" t="str">
        <f>$B$14</f>
        <v>Ｃ</v>
      </c>
      <c r="G14" s="48">
        <f t="shared" si="3"/>
        <v>2</v>
      </c>
      <c r="H14" s="375"/>
      <c r="I14" s="325" t="str">
        <f t="shared" si="0"/>
        <v>Ｃ2</v>
      </c>
      <c r="J14" s="162" t="s">
        <v>40</v>
      </c>
      <c r="K14" s="163" t="s">
        <v>18</v>
      </c>
      <c r="M14" s="47" t="str">
        <f>$H12</f>
        <v>う</v>
      </c>
      <c r="N14" s="47">
        <v>2</v>
      </c>
      <c r="O14" s="361" t="s">
        <v>103</v>
      </c>
      <c r="P14" s="322" t="str">
        <f t="shared" si="1"/>
        <v>う2</v>
      </c>
      <c r="Q14" s="209" t="s">
        <v>47</v>
      </c>
      <c r="R14" s="210" t="s">
        <v>48</v>
      </c>
      <c r="T14" s="48" t="str">
        <f>O14</f>
        <v>⑥</v>
      </c>
      <c r="U14" s="48">
        <v>1</v>
      </c>
      <c r="V14" s="334" t="str">
        <f t="shared" si="2"/>
        <v>⑥1</v>
      </c>
      <c r="W14" s="165" t="s">
        <v>64</v>
      </c>
      <c r="X14" s="166" t="s">
        <v>66</v>
      </c>
      <c r="Y14" s="342">
        <v>11</v>
      </c>
      <c r="Z14" s="343">
        <v>10</v>
      </c>
      <c r="AA14" s="22"/>
      <c r="AB14" s="401"/>
      <c r="AC14" s="348">
        <v>6</v>
      </c>
      <c r="AD14" s="244" t="s">
        <v>79</v>
      </c>
      <c r="AE14" s="245" t="s">
        <v>22</v>
      </c>
      <c r="AG14" s="378"/>
      <c r="AH14" s="370" t="s">
        <v>125</v>
      </c>
      <c r="AI14" s="270" t="s">
        <v>172</v>
      </c>
      <c r="AJ14" s="271" t="s">
        <v>57</v>
      </c>
      <c r="AK14" s="33"/>
      <c r="AL14" s="395"/>
      <c r="AM14" s="372" t="s">
        <v>129</v>
      </c>
      <c r="AN14" s="301" t="s">
        <v>172</v>
      </c>
      <c r="AO14" s="297" t="s">
        <v>57</v>
      </c>
      <c r="AP14" s="4"/>
      <c r="AQ14" s="4"/>
    </row>
    <row r="15" spans="1:48" ht="33.950000000000003" customHeight="1" thickTop="1" thickBot="1" x14ac:dyDescent="0.2">
      <c r="A15" s="2">
        <v>12</v>
      </c>
      <c r="B15" s="368"/>
      <c r="C15" s="141" t="s">
        <v>82</v>
      </c>
      <c r="D15" s="130" t="s">
        <v>89</v>
      </c>
      <c r="F15" s="48" t="str">
        <f>$B$19</f>
        <v>Ｄ</v>
      </c>
      <c r="G15" s="48">
        <f t="shared" si="3"/>
        <v>2</v>
      </c>
      <c r="H15" s="390"/>
      <c r="I15" s="327" t="str">
        <f t="shared" si="0"/>
        <v>Ｄ2</v>
      </c>
      <c r="J15" s="175" t="s">
        <v>47</v>
      </c>
      <c r="K15" s="176" t="s">
        <v>48</v>
      </c>
      <c r="M15" s="47" t="str">
        <f>$H16</f>
        <v>え</v>
      </c>
      <c r="N15" s="47">
        <v>2</v>
      </c>
      <c r="O15" s="362"/>
      <c r="P15" s="323" t="str">
        <f t="shared" si="1"/>
        <v>え2</v>
      </c>
      <c r="Q15" s="211" t="s">
        <v>64</v>
      </c>
      <c r="R15" s="212" t="s">
        <v>66</v>
      </c>
      <c r="T15" s="48" t="str">
        <f>O14</f>
        <v>⑥</v>
      </c>
      <c r="U15" s="48">
        <v>2</v>
      </c>
      <c r="V15" s="334" t="str">
        <f t="shared" si="2"/>
        <v>⑥2</v>
      </c>
      <c r="W15" s="66" t="s">
        <v>47</v>
      </c>
      <c r="X15" s="107" t="s">
        <v>48</v>
      </c>
      <c r="Y15" s="342">
        <v>12</v>
      </c>
      <c r="Z15" s="338"/>
      <c r="AA15" s="22"/>
      <c r="AB15" s="401"/>
      <c r="AC15" s="348">
        <v>11</v>
      </c>
      <c r="AD15" s="252" t="s">
        <v>64</v>
      </c>
      <c r="AE15" s="253" t="s">
        <v>66</v>
      </c>
      <c r="AG15" s="379"/>
      <c r="AH15" s="371"/>
      <c r="AI15" s="295" t="s">
        <v>47</v>
      </c>
      <c r="AJ15" s="228" t="s">
        <v>48</v>
      </c>
      <c r="AK15" s="33"/>
      <c r="AL15" s="395"/>
      <c r="AM15" s="373"/>
      <c r="AN15" s="302" t="s">
        <v>47</v>
      </c>
      <c r="AO15" s="303" t="s">
        <v>48</v>
      </c>
      <c r="AP15" s="4"/>
      <c r="AQ15" s="4"/>
    </row>
    <row r="16" spans="1:48" ht="33.950000000000003" customHeight="1" thickTop="1" thickBot="1" x14ac:dyDescent="0.2">
      <c r="A16" s="2">
        <v>13</v>
      </c>
      <c r="B16" s="368"/>
      <c r="C16" s="112" t="s">
        <v>79</v>
      </c>
      <c r="D16" s="128" t="s">
        <v>22</v>
      </c>
      <c r="F16" s="48" t="str">
        <f>$B$24</f>
        <v>Ｅ</v>
      </c>
      <c r="G16" s="48">
        <f t="shared" si="3"/>
        <v>2</v>
      </c>
      <c r="H16" s="374" t="s">
        <v>13</v>
      </c>
      <c r="I16" s="324" t="str">
        <f>F16&amp;G16</f>
        <v>Ｅ2</v>
      </c>
      <c r="J16" s="152" t="s">
        <v>76</v>
      </c>
      <c r="K16" s="153" t="s">
        <v>46</v>
      </c>
      <c r="M16" s="47" t="str">
        <f>$H12</f>
        <v>う</v>
      </c>
      <c r="N16" s="47">
        <v>3</v>
      </c>
      <c r="O16" s="361" t="s">
        <v>104</v>
      </c>
      <c r="P16" s="322" t="str">
        <f t="shared" si="1"/>
        <v>う3</v>
      </c>
      <c r="Q16" s="213" t="s">
        <v>74</v>
      </c>
      <c r="R16" s="214" t="s">
        <v>52</v>
      </c>
      <c r="T16" s="48" t="str">
        <f>O16</f>
        <v>⑦</v>
      </c>
      <c r="U16" s="48">
        <v>1</v>
      </c>
      <c r="V16" s="334" t="str">
        <f t="shared" si="2"/>
        <v>⑦1</v>
      </c>
      <c r="W16" s="161" t="s">
        <v>74</v>
      </c>
      <c r="X16" s="109" t="s">
        <v>52</v>
      </c>
      <c r="Y16" s="342">
        <v>13</v>
      </c>
      <c r="Z16" s="100"/>
      <c r="AA16" s="29"/>
      <c r="AB16" s="401"/>
      <c r="AC16" s="346">
        <v>7</v>
      </c>
      <c r="AD16" s="254" t="s">
        <v>72</v>
      </c>
      <c r="AE16" s="255" t="s">
        <v>54</v>
      </c>
      <c r="AG16" s="377">
        <v>4</v>
      </c>
      <c r="AH16" s="380" t="s">
        <v>126</v>
      </c>
      <c r="AI16" s="272" t="s">
        <v>92</v>
      </c>
      <c r="AJ16" s="230" t="s">
        <v>53</v>
      </c>
      <c r="AK16" s="33"/>
      <c r="AL16" s="395"/>
      <c r="AM16" s="372" t="s">
        <v>130</v>
      </c>
      <c r="AN16" s="304" t="s">
        <v>92</v>
      </c>
      <c r="AO16" s="305" t="s">
        <v>53</v>
      </c>
      <c r="AP16" s="4"/>
      <c r="AQ16" s="4"/>
    </row>
    <row r="17" spans="1:48" ht="33.950000000000003" customHeight="1" thickTop="1" thickBot="1" x14ac:dyDescent="0.2">
      <c r="A17" s="2">
        <v>14</v>
      </c>
      <c r="B17" s="368"/>
      <c r="C17" s="113" t="s">
        <v>40</v>
      </c>
      <c r="D17" s="131" t="s">
        <v>18</v>
      </c>
      <c r="E17" s="19"/>
      <c r="F17" s="48" t="str">
        <f>$B$29</f>
        <v>Ｆ</v>
      </c>
      <c r="G17" s="48">
        <f t="shared" si="3"/>
        <v>2</v>
      </c>
      <c r="H17" s="375"/>
      <c r="I17" s="325" t="str">
        <f>F17&amp;G17</f>
        <v>Ｆ2</v>
      </c>
      <c r="J17" s="164" t="s">
        <v>91</v>
      </c>
      <c r="K17" s="130" t="s">
        <v>90</v>
      </c>
      <c r="M17" s="47" t="str">
        <f>$H16</f>
        <v>え</v>
      </c>
      <c r="N17" s="47">
        <v>3</v>
      </c>
      <c r="O17" s="362"/>
      <c r="P17" s="323" t="str">
        <f t="shared" si="1"/>
        <v>え3</v>
      </c>
      <c r="Q17" s="215" t="s">
        <v>91</v>
      </c>
      <c r="R17" s="201" t="s">
        <v>90</v>
      </c>
      <c r="T17" s="48" t="str">
        <f>O16</f>
        <v>⑦</v>
      </c>
      <c r="U17" s="48">
        <v>2</v>
      </c>
      <c r="V17" s="334" t="str">
        <f t="shared" si="2"/>
        <v>⑦2</v>
      </c>
      <c r="W17" s="164" t="s">
        <v>91</v>
      </c>
      <c r="X17" s="130" t="s">
        <v>90</v>
      </c>
      <c r="Y17" s="342">
        <v>14</v>
      </c>
      <c r="Z17" s="337"/>
      <c r="AA17" s="28"/>
      <c r="AB17" s="401"/>
      <c r="AC17" s="347">
        <v>10</v>
      </c>
      <c r="AD17" s="246" t="s">
        <v>80</v>
      </c>
      <c r="AE17" s="247" t="s">
        <v>69</v>
      </c>
      <c r="AG17" s="378"/>
      <c r="AH17" s="381"/>
      <c r="AI17" s="291" t="s">
        <v>40</v>
      </c>
      <c r="AJ17" s="292" t="s">
        <v>18</v>
      </c>
      <c r="AK17" s="33"/>
      <c r="AL17" s="395"/>
      <c r="AM17" s="373"/>
      <c r="AN17" s="291" t="s">
        <v>40</v>
      </c>
      <c r="AO17" s="292" t="s">
        <v>18</v>
      </c>
      <c r="AP17" s="4"/>
      <c r="AQ17" s="4"/>
    </row>
    <row r="18" spans="1:48" ht="33.950000000000003" customHeight="1" thickTop="1" thickBot="1" x14ac:dyDescent="0.2">
      <c r="A18" s="2">
        <v>15</v>
      </c>
      <c r="B18" s="369"/>
      <c r="C18" s="122" t="s">
        <v>21</v>
      </c>
      <c r="D18" s="123" t="s">
        <v>43</v>
      </c>
      <c r="F18" s="48" t="str">
        <f>$B$34</f>
        <v>Ｇ</v>
      </c>
      <c r="G18" s="48">
        <f t="shared" si="3"/>
        <v>2</v>
      </c>
      <c r="H18" s="375"/>
      <c r="I18" s="325" t="str">
        <f>F18&amp;G18</f>
        <v>Ｇ2</v>
      </c>
      <c r="J18" s="165" t="s">
        <v>64</v>
      </c>
      <c r="K18" s="166" t="s">
        <v>66</v>
      </c>
      <c r="M18" s="47" t="str">
        <f>$H12</f>
        <v>う</v>
      </c>
      <c r="N18" s="47">
        <v>4</v>
      </c>
      <c r="O18" s="361" t="s">
        <v>105</v>
      </c>
      <c r="P18" s="322" t="str">
        <f t="shared" si="1"/>
        <v>う4</v>
      </c>
      <c r="Q18" s="216" t="s">
        <v>40</v>
      </c>
      <c r="R18" s="217" t="s">
        <v>18</v>
      </c>
      <c r="T18" s="48" t="str">
        <f>O18</f>
        <v>⑧</v>
      </c>
      <c r="U18" s="48">
        <v>1</v>
      </c>
      <c r="V18" s="334" t="str">
        <f t="shared" si="2"/>
        <v>⑧1</v>
      </c>
      <c r="W18" s="67" t="s">
        <v>76</v>
      </c>
      <c r="X18" s="154" t="s">
        <v>46</v>
      </c>
      <c r="Y18" s="342">
        <v>15</v>
      </c>
      <c r="Z18" s="337"/>
      <c r="AA18" s="22"/>
      <c r="AB18" s="401"/>
      <c r="AC18" s="348">
        <v>8</v>
      </c>
      <c r="AD18" s="244" t="s">
        <v>171</v>
      </c>
      <c r="AE18" s="245" t="s">
        <v>2</v>
      </c>
      <c r="AG18" s="378"/>
      <c r="AH18" s="370" t="s">
        <v>127</v>
      </c>
      <c r="AI18" s="287" t="s">
        <v>72</v>
      </c>
      <c r="AJ18" s="288" t="s">
        <v>54</v>
      </c>
      <c r="AK18" s="33"/>
      <c r="AL18" s="395"/>
      <c r="AM18" s="372" t="s">
        <v>131</v>
      </c>
      <c r="AN18" s="306" t="s">
        <v>72</v>
      </c>
      <c r="AO18" s="307" t="s">
        <v>54</v>
      </c>
      <c r="AP18" s="4"/>
      <c r="AQ18" s="4"/>
    </row>
    <row r="19" spans="1:48" ht="33.950000000000003" customHeight="1" thickTop="1" thickBot="1" x14ac:dyDescent="0.2">
      <c r="A19" s="2">
        <v>16</v>
      </c>
      <c r="B19" s="367" t="s">
        <v>165</v>
      </c>
      <c r="C19" s="142" t="s">
        <v>171</v>
      </c>
      <c r="D19" s="132" t="s">
        <v>2</v>
      </c>
      <c r="F19" s="48" t="str">
        <f>$B$39</f>
        <v>Ｈ</v>
      </c>
      <c r="G19" s="48">
        <f t="shared" si="3"/>
        <v>2</v>
      </c>
      <c r="H19" s="376"/>
      <c r="I19" s="326" t="str">
        <f>F19&amp;G19</f>
        <v>Ｈ2</v>
      </c>
      <c r="J19" s="179" t="s">
        <v>80</v>
      </c>
      <c r="K19" s="180" t="s">
        <v>69</v>
      </c>
      <c r="M19" s="47" t="str">
        <f>$H16</f>
        <v>え</v>
      </c>
      <c r="N19" s="47">
        <v>4</v>
      </c>
      <c r="O19" s="362"/>
      <c r="P19" s="323" t="str">
        <f t="shared" si="1"/>
        <v>え4</v>
      </c>
      <c r="Q19" s="202" t="s">
        <v>76</v>
      </c>
      <c r="R19" s="203" t="s">
        <v>46</v>
      </c>
      <c r="T19" s="48" t="str">
        <f>O18</f>
        <v>⑧</v>
      </c>
      <c r="U19" s="48">
        <v>2</v>
      </c>
      <c r="V19" s="335" t="str">
        <f t="shared" si="2"/>
        <v>⑧2</v>
      </c>
      <c r="W19" s="235" t="s">
        <v>40</v>
      </c>
      <c r="X19" s="236" t="s">
        <v>18</v>
      </c>
      <c r="Y19" s="342">
        <v>16</v>
      </c>
      <c r="Z19" s="337"/>
      <c r="AA19" s="28"/>
      <c r="AB19" s="401"/>
      <c r="AC19" s="348">
        <v>9</v>
      </c>
      <c r="AD19" s="276" t="s">
        <v>170</v>
      </c>
      <c r="AE19" s="277" t="s">
        <v>77</v>
      </c>
      <c r="AG19" s="379"/>
      <c r="AH19" s="371"/>
      <c r="AI19" s="202" t="s">
        <v>80</v>
      </c>
      <c r="AJ19" s="203" t="s">
        <v>69</v>
      </c>
      <c r="AK19" s="33"/>
      <c r="AL19" s="396"/>
      <c r="AM19" s="389"/>
      <c r="AN19" s="202" t="s">
        <v>80</v>
      </c>
      <c r="AO19" s="203" t="s">
        <v>69</v>
      </c>
    </row>
    <row r="20" spans="1:48" ht="33.950000000000003" customHeight="1" thickTop="1" thickBot="1" x14ac:dyDescent="0.2">
      <c r="A20" s="2">
        <v>17</v>
      </c>
      <c r="B20" s="368"/>
      <c r="C20" s="110" t="s">
        <v>73</v>
      </c>
      <c r="D20" s="111" t="s">
        <v>65</v>
      </c>
      <c r="F20" s="48" t="str">
        <f>$B$4</f>
        <v>Ａ</v>
      </c>
      <c r="G20" s="48">
        <f>G12+1</f>
        <v>3</v>
      </c>
      <c r="H20" s="374" t="s">
        <v>14</v>
      </c>
      <c r="I20" s="324" t="str">
        <f t="shared" ref="I20:I23" si="4">F20&amp;G20</f>
        <v>Ａ3</v>
      </c>
      <c r="J20" s="177" t="s">
        <v>72</v>
      </c>
      <c r="K20" s="178" t="s">
        <v>56</v>
      </c>
      <c r="M20" s="47" t="str">
        <f>$H20</f>
        <v>お</v>
      </c>
      <c r="N20" s="47">
        <v>1</v>
      </c>
      <c r="O20" s="361" t="s">
        <v>106</v>
      </c>
      <c r="P20" s="322" t="str">
        <f t="shared" si="1"/>
        <v>お1</v>
      </c>
      <c r="Q20" s="218" t="s">
        <v>73</v>
      </c>
      <c r="R20" s="219" t="s">
        <v>65</v>
      </c>
      <c r="T20" s="48" t="str">
        <f>O20</f>
        <v>⑨</v>
      </c>
      <c r="U20" s="48">
        <v>1</v>
      </c>
      <c r="V20" s="333" t="str">
        <f t="shared" si="2"/>
        <v>⑨1</v>
      </c>
      <c r="W20" s="237" t="s">
        <v>73</v>
      </c>
      <c r="X20" s="238" t="s">
        <v>65</v>
      </c>
      <c r="Y20" s="342">
        <v>17</v>
      </c>
      <c r="Z20" s="337"/>
      <c r="AA20" s="22"/>
      <c r="AB20" s="391" t="s">
        <v>33</v>
      </c>
      <c r="AC20" s="344">
        <v>17</v>
      </c>
      <c r="AD20" s="218" t="s">
        <v>73</v>
      </c>
      <c r="AE20" s="219" t="s">
        <v>65</v>
      </c>
      <c r="AG20" s="377">
        <v>5</v>
      </c>
      <c r="AH20" s="380" t="s">
        <v>142</v>
      </c>
      <c r="AI20" s="218" t="s">
        <v>73</v>
      </c>
      <c r="AJ20" s="219" t="s">
        <v>65</v>
      </c>
      <c r="AK20" s="33"/>
      <c r="AL20" s="394" t="s">
        <v>97</v>
      </c>
      <c r="AM20" s="397" t="s">
        <v>134</v>
      </c>
      <c r="AN20" s="218" t="s">
        <v>73</v>
      </c>
      <c r="AO20" s="219" t="s">
        <v>65</v>
      </c>
      <c r="AP20" s="360" t="s">
        <v>37</v>
      </c>
      <c r="AQ20" s="58"/>
      <c r="AS20" s="1"/>
      <c r="AT20" s="1"/>
      <c r="AU20" s="1"/>
      <c r="AV20" s="1"/>
    </row>
    <row r="21" spans="1:48" ht="33.950000000000003" customHeight="1" thickTop="1" thickBot="1" x14ac:dyDescent="0.2">
      <c r="A21" s="2">
        <v>18</v>
      </c>
      <c r="B21" s="368"/>
      <c r="C21" s="106" t="s">
        <v>47</v>
      </c>
      <c r="D21" s="107" t="s">
        <v>48</v>
      </c>
      <c r="F21" s="48" t="str">
        <f>$B$9</f>
        <v>Ｂ</v>
      </c>
      <c r="G21" s="48">
        <f t="shared" si="3"/>
        <v>3</v>
      </c>
      <c r="H21" s="375"/>
      <c r="I21" s="325" t="str">
        <f t="shared" si="4"/>
        <v>Ｂ3</v>
      </c>
      <c r="J21" s="66" t="s">
        <v>47</v>
      </c>
      <c r="K21" s="107" t="s">
        <v>49</v>
      </c>
      <c r="M21" s="47" t="str">
        <f>$H24</f>
        <v>か</v>
      </c>
      <c r="N21" s="47">
        <v>1</v>
      </c>
      <c r="O21" s="362"/>
      <c r="P21" s="323" t="str">
        <f t="shared" si="1"/>
        <v>か1</v>
      </c>
      <c r="Q21" s="200" t="s">
        <v>92</v>
      </c>
      <c r="R21" s="201" t="s">
        <v>70</v>
      </c>
      <c r="T21" s="48" t="str">
        <f>O20</f>
        <v>⑨</v>
      </c>
      <c r="U21" s="48">
        <v>2</v>
      </c>
      <c r="V21" s="334" t="str">
        <f t="shared" si="2"/>
        <v>⑨2</v>
      </c>
      <c r="W21" s="155" t="s">
        <v>92</v>
      </c>
      <c r="X21" s="130" t="s">
        <v>70</v>
      </c>
      <c r="Y21" s="342">
        <v>18</v>
      </c>
      <c r="Z21" s="337"/>
      <c r="AA21" s="22"/>
      <c r="AB21" s="392"/>
      <c r="AC21" s="345">
        <v>32</v>
      </c>
      <c r="AD21" s="248" t="s">
        <v>82</v>
      </c>
      <c r="AE21" s="249" t="s">
        <v>89</v>
      </c>
      <c r="AG21" s="378"/>
      <c r="AH21" s="381"/>
      <c r="AI21" s="281" t="s">
        <v>82</v>
      </c>
      <c r="AJ21" s="282" t="s">
        <v>89</v>
      </c>
      <c r="AK21" s="33"/>
      <c r="AL21" s="395"/>
      <c r="AM21" s="364"/>
      <c r="AN21" s="281" t="s">
        <v>82</v>
      </c>
      <c r="AO21" s="282" t="s">
        <v>89</v>
      </c>
      <c r="AP21" s="360"/>
      <c r="AQ21" s="58"/>
      <c r="AS21" s="1"/>
      <c r="AT21" s="1"/>
      <c r="AU21" s="1"/>
      <c r="AV21" s="1"/>
    </row>
    <row r="22" spans="1:48" ht="33.950000000000003" customHeight="1" thickTop="1" x14ac:dyDescent="0.15">
      <c r="A22" s="2">
        <v>19</v>
      </c>
      <c r="B22" s="368"/>
      <c r="C22" s="141" t="s">
        <v>82</v>
      </c>
      <c r="D22" s="130" t="s">
        <v>84</v>
      </c>
      <c r="F22" s="48" t="str">
        <f>$B$14</f>
        <v>Ｃ</v>
      </c>
      <c r="G22" s="48">
        <f t="shared" si="3"/>
        <v>3</v>
      </c>
      <c r="H22" s="375"/>
      <c r="I22" s="325" t="str">
        <f t="shared" si="4"/>
        <v>Ｃ3</v>
      </c>
      <c r="J22" s="165" t="s">
        <v>64</v>
      </c>
      <c r="K22" s="166" t="s">
        <v>68</v>
      </c>
      <c r="M22" s="47" t="str">
        <f>$H20</f>
        <v>お</v>
      </c>
      <c r="N22" s="47">
        <v>2</v>
      </c>
      <c r="O22" s="361" t="s">
        <v>107</v>
      </c>
      <c r="P22" s="322" t="str">
        <f t="shared" si="1"/>
        <v>お2</v>
      </c>
      <c r="Q22" s="218" t="s">
        <v>64</v>
      </c>
      <c r="R22" s="219" t="s">
        <v>68</v>
      </c>
      <c r="T22" s="48" t="str">
        <f>O22</f>
        <v>⑩</v>
      </c>
      <c r="U22" s="48">
        <v>1</v>
      </c>
      <c r="V22" s="334" t="str">
        <f t="shared" si="2"/>
        <v>⑩1</v>
      </c>
      <c r="W22" s="165" t="s">
        <v>64</v>
      </c>
      <c r="X22" s="166" t="s">
        <v>68</v>
      </c>
      <c r="Y22" s="342">
        <v>19</v>
      </c>
      <c r="Z22" s="100"/>
      <c r="AA22" s="22"/>
      <c r="AB22" s="392"/>
      <c r="AC22" s="346">
        <v>18</v>
      </c>
      <c r="AD22" s="240" t="s">
        <v>92</v>
      </c>
      <c r="AE22" s="241" t="s">
        <v>70</v>
      </c>
      <c r="AG22" s="378"/>
      <c r="AH22" s="370" t="s">
        <v>149</v>
      </c>
      <c r="AI22" s="289" t="s">
        <v>21</v>
      </c>
      <c r="AJ22" s="290" t="s">
        <v>41</v>
      </c>
      <c r="AK22" s="33"/>
      <c r="AL22" s="395"/>
      <c r="AM22" s="363" t="s">
        <v>135</v>
      </c>
      <c r="AN22" s="310" t="s">
        <v>21</v>
      </c>
      <c r="AO22" s="311" t="s">
        <v>41</v>
      </c>
      <c r="AS22" s="1"/>
      <c r="AT22" s="1"/>
      <c r="AU22" s="1"/>
      <c r="AV22" s="1"/>
    </row>
    <row r="23" spans="1:48" ht="33.950000000000003" customHeight="1" thickBot="1" x14ac:dyDescent="0.2">
      <c r="A23" s="2">
        <v>20</v>
      </c>
      <c r="B23" s="369"/>
      <c r="C23" s="124" t="s">
        <v>20</v>
      </c>
      <c r="D23" s="125" t="s">
        <v>27</v>
      </c>
      <c r="F23" s="48" t="str">
        <f>$B$19</f>
        <v>Ｄ</v>
      </c>
      <c r="G23" s="48">
        <f t="shared" si="3"/>
        <v>3</v>
      </c>
      <c r="H23" s="390"/>
      <c r="I23" s="327" t="str">
        <f t="shared" si="4"/>
        <v>Ｄ3</v>
      </c>
      <c r="J23" s="181" t="s">
        <v>73</v>
      </c>
      <c r="K23" s="182" t="s">
        <v>65</v>
      </c>
      <c r="M23" s="47" t="str">
        <f>$H24</f>
        <v>か</v>
      </c>
      <c r="N23" s="47">
        <v>2</v>
      </c>
      <c r="O23" s="362"/>
      <c r="P23" s="323" t="str">
        <f t="shared" si="1"/>
        <v>か2</v>
      </c>
      <c r="Q23" s="220" t="s">
        <v>153</v>
      </c>
      <c r="R23" s="221" t="s">
        <v>45</v>
      </c>
      <c r="T23" s="48" t="str">
        <f>O22</f>
        <v>⑩</v>
      </c>
      <c r="U23" s="48">
        <v>2</v>
      </c>
      <c r="V23" s="334" t="str">
        <f t="shared" si="2"/>
        <v>⑩2</v>
      </c>
      <c r="W23" s="159" t="s">
        <v>153</v>
      </c>
      <c r="X23" s="160" t="s">
        <v>45</v>
      </c>
      <c r="Y23" s="342">
        <v>20</v>
      </c>
      <c r="AA23" s="29"/>
      <c r="AB23" s="392"/>
      <c r="AC23" s="347">
        <v>31</v>
      </c>
      <c r="AD23" s="256" t="s">
        <v>21</v>
      </c>
      <c r="AE23" s="259" t="s">
        <v>42</v>
      </c>
      <c r="AG23" s="379"/>
      <c r="AH23" s="371"/>
      <c r="AI23" s="205" t="s">
        <v>72</v>
      </c>
      <c r="AJ23" s="206" t="s">
        <v>55</v>
      </c>
      <c r="AK23" s="33"/>
      <c r="AL23" s="395"/>
      <c r="AM23" s="364"/>
      <c r="AN23" s="312" t="s">
        <v>72</v>
      </c>
      <c r="AO23" s="313" t="s">
        <v>55</v>
      </c>
      <c r="AS23" s="1"/>
      <c r="AT23" s="1"/>
      <c r="AU23" s="1"/>
      <c r="AV23" s="1"/>
    </row>
    <row r="24" spans="1:48" ht="33.950000000000003" customHeight="1" thickTop="1" thickBot="1" x14ac:dyDescent="0.2">
      <c r="A24" s="2">
        <v>21</v>
      </c>
      <c r="B24" s="367" t="s">
        <v>166</v>
      </c>
      <c r="C24" s="137" t="s">
        <v>82</v>
      </c>
      <c r="D24" s="127" t="s">
        <v>88</v>
      </c>
      <c r="F24" s="48" t="str">
        <f>$B$24</f>
        <v>Ｅ</v>
      </c>
      <c r="G24" s="48">
        <f t="shared" si="3"/>
        <v>3</v>
      </c>
      <c r="H24" s="374" t="s">
        <v>15</v>
      </c>
      <c r="I24" s="324" t="str">
        <f>F24&amp;G24</f>
        <v>Ｅ3</v>
      </c>
      <c r="J24" s="189" t="s">
        <v>92</v>
      </c>
      <c r="K24" s="127" t="s">
        <v>70</v>
      </c>
      <c r="M24" s="47" t="str">
        <f>$H20</f>
        <v>お</v>
      </c>
      <c r="N24" s="47">
        <v>3</v>
      </c>
      <c r="O24" s="361" t="s">
        <v>108</v>
      </c>
      <c r="P24" s="322" t="str">
        <f t="shared" si="1"/>
        <v>お3</v>
      </c>
      <c r="Q24" s="209" t="s">
        <v>47</v>
      </c>
      <c r="R24" s="210" t="s">
        <v>49</v>
      </c>
      <c r="T24" s="48" t="str">
        <f>O24</f>
        <v>⑪</v>
      </c>
      <c r="U24" s="48">
        <v>1</v>
      </c>
      <c r="V24" s="334" t="str">
        <f t="shared" si="2"/>
        <v>⑪1</v>
      </c>
      <c r="W24" s="66" t="s">
        <v>47</v>
      </c>
      <c r="X24" s="107" t="s">
        <v>49</v>
      </c>
      <c r="Y24" s="342">
        <v>21</v>
      </c>
      <c r="AA24" s="22"/>
      <c r="AB24" s="392"/>
      <c r="AC24" s="348">
        <v>19</v>
      </c>
      <c r="AD24" s="257" t="s">
        <v>64</v>
      </c>
      <c r="AE24" s="258" t="s">
        <v>68</v>
      </c>
      <c r="AG24" s="377">
        <v>6</v>
      </c>
      <c r="AH24" s="380" t="s">
        <v>143</v>
      </c>
      <c r="AI24" s="207" t="s">
        <v>153</v>
      </c>
      <c r="AJ24" s="208" t="s">
        <v>45</v>
      </c>
      <c r="AK24" s="33"/>
      <c r="AL24" s="395"/>
      <c r="AM24" s="372" t="s">
        <v>34</v>
      </c>
      <c r="AN24" s="310" t="s">
        <v>153</v>
      </c>
      <c r="AO24" s="314" t="s">
        <v>45</v>
      </c>
      <c r="AS24" s="1"/>
      <c r="AT24" s="1"/>
      <c r="AU24" s="1"/>
      <c r="AV24" s="1"/>
    </row>
    <row r="25" spans="1:48" ht="33.950000000000003" customHeight="1" thickTop="1" thickBot="1" x14ac:dyDescent="0.2">
      <c r="A25" s="2">
        <v>22</v>
      </c>
      <c r="B25" s="368"/>
      <c r="C25" s="114" t="s">
        <v>21</v>
      </c>
      <c r="D25" s="115" t="s">
        <v>42</v>
      </c>
      <c r="F25" s="48" t="str">
        <f>$B$29</f>
        <v>Ｆ</v>
      </c>
      <c r="G25" s="48">
        <f t="shared" si="3"/>
        <v>3</v>
      </c>
      <c r="H25" s="375"/>
      <c r="I25" s="325" t="str">
        <f>F25&amp;G25</f>
        <v>Ｆ3</v>
      </c>
      <c r="J25" s="159" t="s">
        <v>21</v>
      </c>
      <c r="K25" s="167" t="s">
        <v>41</v>
      </c>
      <c r="M25" s="47" t="str">
        <f>$H24</f>
        <v>か</v>
      </c>
      <c r="N25" s="47">
        <v>3</v>
      </c>
      <c r="O25" s="362"/>
      <c r="P25" s="323" t="str">
        <f t="shared" si="1"/>
        <v>か3</v>
      </c>
      <c r="Q25" s="202" t="s">
        <v>75</v>
      </c>
      <c r="R25" s="203" t="s">
        <v>71</v>
      </c>
      <c r="T25" s="48" t="str">
        <f>O24</f>
        <v>⑪</v>
      </c>
      <c r="U25" s="48">
        <v>2</v>
      </c>
      <c r="V25" s="334" t="str">
        <f t="shared" si="2"/>
        <v>⑪2</v>
      </c>
      <c r="W25" s="67" t="s">
        <v>75</v>
      </c>
      <c r="X25" s="154" t="s">
        <v>71</v>
      </c>
      <c r="Y25" s="342">
        <v>22</v>
      </c>
      <c r="AA25" s="22"/>
      <c r="AB25" s="392"/>
      <c r="AC25" s="348">
        <v>30</v>
      </c>
      <c r="AD25" s="248" t="s">
        <v>82</v>
      </c>
      <c r="AE25" s="249" t="s">
        <v>87</v>
      </c>
      <c r="AG25" s="378"/>
      <c r="AH25" s="381"/>
      <c r="AI25" s="281" t="s">
        <v>91</v>
      </c>
      <c r="AJ25" s="282" t="s">
        <v>86</v>
      </c>
      <c r="AK25" s="33"/>
      <c r="AL25" s="395"/>
      <c r="AM25" s="373"/>
      <c r="AN25" s="281" t="s">
        <v>91</v>
      </c>
      <c r="AO25" s="282" t="s">
        <v>86</v>
      </c>
      <c r="AS25" s="1"/>
      <c r="AT25" s="1"/>
      <c r="AU25" s="1"/>
      <c r="AV25" s="1"/>
    </row>
    <row r="26" spans="1:48" ht="33.950000000000003" customHeight="1" thickTop="1" thickBot="1" x14ac:dyDescent="0.2">
      <c r="A26" s="2">
        <v>23</v>
      </c>
      <c r="B26" s="368"/>
      <c r="C26" s="112" t="s">
        <v>171</v>
      </c>
      <c r="D26" s="128" t="s">
        <v>62</v>
      </c>
      <c r="F26" s="48" t="str">
        <f>$B$34</f>
        <v>Ｇ</v>
      </c>
      <c r="G26" s="48">
        <f t="shared" si="3"/>
        <v>3</v>
      </c>
      <c r="H26" s="375"/>
      <c r="I26" s="325" t="str">
        <f>F26&amp;G26</f>
        <v>Ｇ3</v>
      </c>
      <c r="J26" s="67" t="s">
        <v>75</v>
      </c>
      <c r="K26" s="154" t="s">
        <v>71</v>
      </c>
      <c r="M26" s="47" t="str">
        <f>$H20</f>
        <v>お</v>
      </c>
      <c r="N26" s="47">
        <v>4</v>
      </c>
      <c r="O26" s="361" t="s">
        <v>109</v>
      </c>
      <c r="P26" s="322" t="str">
        <f t="shared" si="1"/>
        <v>お4</v>
      </c>
      <c r="Q26" s="222" t="s">
        <v>72</v>
      </c>
      <c r="R26" s="223" t="s">
        <v>56</v>
      </c>
      <c r="T26" s="48" t="str">
        <f>O26</f>
        <v>⑫</v>
      </c>
      <c r="U26" s="48">
        <v>1</v>
      </c>
      <c r="V26" s="334" t="str">
        <f t="shared" si="2"/>
        <v>⑫1</v>
      </c>
      <c r="W26" s="159" t="s">
        <v>21</v>
      </c>
      <c r="X26" s="167" t="s">
        <v>41</v>
      </c>
      <c r="Y26" s="342">
        <v>23</v>
      </c>
      <c r="AA26" s="22"/>
      <c r="AB26" s="392"/>
      <c r="AC26" s="346">
        <v>20</v>
      </c>
      <c r="AD26" s="260" t="s">
        <v>153</v>
      </c>
      <c r="AE26" s="261" t="s">
        <v>45</v>
      </c>
      <c r="AG26" s="378"/>
      <c r="AH26" s="370" t="s">
        <v>144</v>
      </c>
      <c r="AI26" s="278" t="s">
        <v>47</v>
      </c>
      <c r="AJ26" s="279" t="s">
        <v>49</v>
      </c>
      <c r="AK26" s="33"/>
      <c r="AL26" s="395"/>
      <c r="AM26" s="372" t="s">
        <v>35</v>
      </c>
      <c r="AN26" s="315" t="s">
        <v>47</v>
      </c>
      <c r="AO26" s="316" t="s">
        <v>49</v>
      </c>
      <c r="AS26" s="1"/>
      <c r="AT26" s="1"/>
      <c r="AU26" s="1"/>
      <c r="AV26" s="1"/>
    </row>
    <row r="27" spans="1:48" ht="33.950000000000003" customHeight="1" thickBot="1" x14ac:dyDescent="0.2">
      <c r="A27" s="2">
        <v>24</v>
      </c>
      <c r="B27" s="368"/>
      <c r="C27" s="143" t="s">
        <v>92</v>
      </c>
      <c r="D27" s="130" t="s">
        <v>70</v>
      </c>
      <c r="F27" s="48" t="str">
        <f>$B$39</f>
        <v>Ｈ</v>
      </c>
      <c r="G27" s="48">
        <f t="shared" si="3"/>
        <v>3</v>
      </c>
      <c r="H27" s="376"/>
      <c r="I27" s="326" t="str">
        <f>F27&amp;G27</f>
        <v>Ｈ3</v>
      </c>
      <c r="J27" s="190" t="s">
        <v>153</v>
      </c>
      <c r="K27" s="191" t="s">
        <v>45</v>
      </c>
      <c r="M27" s="47" t="str">
        <f>$H24</f>
        <v>か</v>
      </c>
      <c r="N27" s="47">
        <v>4</v>
      </c>
      <c r="O27" s="362"/>
      <c r="P27" s="323" t="str">
        <f t="shared" si="1"/>
        <v>か4</v>
      </c>
      <c r="Q27" s="220" t="s">
        <v>21</v>
      </c>
      <c r="R27" s="224" t="s">
        <v>41</v>
      </c>
      <c r="T27" s="48" t="str">
        <f>O26</f>
        <v>⑫</v>
      </c>
      <c r="U27" s="48">
        <v>2</v>
      </c>
      <c r="V27" s="336" t="str">
        <f t="shared" si="2"/>
        <v>⑫2</v>
      </c>
      <c r="W27" s="196" t="s">
        <v>72</v>
      </c>
      <c r="X27" s="197" t="s">
        <v>56</v>
      </c>
      <c r="Y27" s="342">
        <v>24</v>
      </c>
      <c r="AA27" s="29"/>
      <c r="AB27" s="393"/>
      <c r="AC27" s="349">
        <v>29</v>
      </c>
      <c r="AD27" s="215" t="s">
        <v>91</v>
      </c>
      <c r="AE27" s="201" t="s">
        <v>86</v>
      </c>
      <c r="AG27" s="379"/>
      <c r="AH27" s="371"/>
      <c r="AI27" s="227" t="s">
        <v>24</v>
      </c>
      <c r="AJ27" s="228" t="s">
        <v>25</v>
      </c>
      <c r="AK27" s="33"/>
      <c r="AL27" s="395"/>
      <c r="AM27" s="373"/>
      <c r="AN27" s="317" t="s">
        <v>24</v>
      </c>
      <c r="AO27" s="303" t="s">
        <v>25</v>
      </c>
      <c r="AS27" s="1"/>
      <c r="AT27" s="1"/>
      <c r="AU27" s="1"/>
      <c r="AV27" s="1"/>
    </row>
    <row r="28" spans="1:48" ht="33.950000000000003" customHeight="1" thickTop="1" thickBot="1" x14ac:dyDescent="0.2">
      <c r="A28" s="2">
        <v>25</v>
      </c>
      <c r="B28" s="369"/>
      <c r="C28" s="144" t="s">
        <v>76</v>
      </c>
      <c r="D28" s="133" t="s">
        <v>46</v>
      </c>
      <c r="F28" s="48" t="str">
        <f>$B$4</f>
        <v>Ａ</v>
      </c>
      <c r="G28" s="48">
        <f>G20+1</f>
        <v>4</v>
      </c>
      <c r="H28" s="374" t="s">
        <v>16</v>
      </c>
      <c r="I28" s="324" t="str">
        <f t="shared" ref="I28:I31" si="5">F28&amp;G28</f>
        <v>Ａ4</v>
      </c>
      <c r="J28" s="186" t="s">
        <v>91</v>
      </c>
      <c r="K28" s="134" t="s">
        <v>86</v>
      </c>
      <c r="M28" s="47" t="str">
        <f>$H28</f>
        <v>き</v>
      </c>
      <c r="N28" s="47">
        <v>1</v>
      </c>
      <c r="O28" s="361" t="s">
        <v>110</v>
      </c>
      <c r="P28" s="322" t="str">
        <f t="shared" si="1"/>
        <v>き1</v>
      </c>
      <c r="Q28" s="222" t="s">
        <v>72</v>
      </c>
      <c r="R28" s="223" t="s">
        <v>55</v>
      </c>
      <c r="T28" s="48" t="str">
        <f>O28</f>
        <v>⑬</v>
      </c>
      <c r="U28" s="48">
        <v>1</v>
      </c>
      <c r="V28" s="333" t="str">
        <f t="shared" si="2"/>
        <v>⑬1</v>
      </c>
      <c r="W28" s="237" t="s">
        <v>64</v>
      </c>
      <c r="X28" s="238" t="s">
        <v>67</v>
      </c>
      <c r="Y28" s="342">
        <v>25</v>
      </c>
      <c r="AA28" s="29"/>
      <c r="AB28" s="391" t="s">
        <v>119</v>
      </c>
      <c r="AC28" s="344">
        <v>21</v>
      </c>
      <c r="AD28" s="209" t="s">
        <v>47</v>
      </c>
      <c r="AE28" s="210" t="s">
        <v>49</v>
      </c>
      <c r="AG28" s="377">
        <v>7</v>
      </c>
      <c r="AH28" s="380" t="s">
        <v>145</v>
      </c>
      <c r="AI28" s="218" t="s">
        <v>64</v>
      </c>
      <c r="AJ28" s="219" t="s">
        <v>68</v>
      </c>
      <c r="AK28" s="33"/>
      <c r="AL28" s="395"/>
      <c r="AM28" s="372" t="s">
        <v>136</v>
      </c>
      <c r="AN28" s="308" t="s">
        <v>64</v>
      </c>
      <c r="AO28" s="309" t="s">
        <v>68</v>
      </c>
      <c r="AP28" s="398"/>
      <c r="AQ28" s="58"/>
    </row>
    <row r="29" spans="1:48" ht="33.950000000000003" customHeight="1" thickTop="1" thickBot="1" x14ac:dyDescent="0.2">
      <c r="A29" s="2">
        <v>26</v>
      </c>
      <c r="B29" s="367" t="s">
        <v>167</v>
      </c>
      <c r="C29" s="145" t="s">
        <v>92</v>
      </c>
      <c r="D29" s="134" t="s">
        <v>53</v>
      </c>
      <c r="F29" s="48" t="str">
        <f>$B$9</f>
        <v>Ｂ</v>
      </c>
      <c r="G29" s="48">
        <f t="shared" si="3"/>
        <v>4</v>
      </c>
      <c r="H29" s="375"/>
      <c r="I29" s="325" t="str">
        <f t="shared" si="5"/>
        <v>Ｂ4</v>
      </c>
      <c r="J29" s="157" t="s">
        <v>72</v>
      </c>
      <c r="K29" s="158" t="s">
        <v>55</v>
      </c>
      <c r="M29" s="47" t="str">
        <f>$H32</f>
        <v>く</v>
      </c>
      <c r="N29" s="47">
        <v>1</v>
      </c>
      <c r="O29" s="362"/>
      <c r="P29" s="323" t="str">
        <f t="shared" si="1"/>
        <v>く1</v>
      </c>
      <c r="Q29" s="211" t="s">
        <v>64</v>
      </c>
      <c r="R29" s="212" t="s">
        <v>67</v>
      </c>
      <c r="T29" s="48" t="str">
        <f>O28</f>
        <v>⑬</v>
      </c>
      <c r="U29" s="48">
        <v>2</v>
      </c>
      <c r="V29" s="334" t="str">
        <f t="shared" si="2"/>
        <v>⑬2</v>
      </c>
      <c r="W29" s="157" t="s">
        <v>72</v>
      </c>
      <c r="X29" s="158" t="s">
        <v>55</v>
      </c>
      <c r="Y29" s="342">
        <v>26</v>
      </c>
      <c r="AA29" s="22"/>
      <c r="AB29" s="392"/>
      <c r="AC29" s="350">
        <v>28</v>
      </c>
      <c r="AD29" s="262" t="s">
        <v>24</v>
      </c>
      <c r="AE29" s="251" t="s">
        <v>25</v>
      </c>
      <c r="AG29" s="378"/>
      <c r="AH29" s="381"/>
      <c r="AI29" s="281" t="s">
        <v>82</v>
      </c>
      <c r="AJ29" s="282" t="s">
        <v>87</v>
      </c>
      <c r="AK29" s="33"/>
      <c r="AL29" s="395"/>
      <c r="AM29" s="373"/>
      <c r="AN29" s="281" t="s">
        <v>82</v>
      </c>
      <c r="AO29" s="282" t="s">
        <v>87</v>
      </c>
      <c r="AP29" s="398"/>
      <c r="AQ29" s="58"/>
    </row>
    <row r="30" spans="1:48" ht="33.950000000000003" customHeight="1" thickTop="1" thickBot="1" x14ac:dyDescent="0.2">
      <c r="A30" s="2">
        <v>27</v>
      </c>
      <c r="B30" s="368"/>
      <c r="C30" s="141" t="s">
        <v>91</v>
      </c>
      <c r="D30" s="130" t="s">
        <v>90</v>
      </c>
      <c r="F30" s="48" t="str">
        <f>$B$14</f>
        <v>Ｃ</v>
      </c>
      <c r="G30" s="48">
        <f t="shared" si="3"/>
        <v>4</v>
      </c>
      <c r="H30" s="375"/>
      <c r="I30" s="325" t="str">
        <f t="shared" si="5"/>
        <v>Ｃ4</v>
      </c>
      <c r="J30" s="164" t="s">
        <v>82</v>
      </c>
      <c r="K30" s="130" t="s">
        <v>89</v>
      </c>
      <c r="M30" s="47" t="str">
        <f>$H28</f>
        <v>き</v>
      </c>
      <c r="N30" s="47">
        <v>2</v>
      </c>
      <c r="O30" s="361" t="s">
        <v>111</v>
      </c>
      <c r="P30" s="322" t="str">
        <f t="shared" si="1"/>
        <v>き2</v>
      </c>
      <c r="Q30" s="225" t="s">
        <v>20</v>
      </c>
      <c r="R30" s="226" t="s">
        <v>27</v>
      </c>
      <c r="T30" s="48" t="str">
        <f>O30</f>
        <v>⑭</v>
      </c>
      <c r="U30" s="48">
        <v>1</v>
      </c>
      <c r="V30" s="334" t="str">
        <f t="shared" si="2"/>
        <v>⑭1</v>
      </c>
      <c r="W30" s="21" t="s">
        <v>20</v>
      </c>
      <c r="X30" s="104" t="s">
        <v>27</v>
      </c>
      <c r="Y30" s="342">
        <v>27</v>
      </c>
      <c r="AA30" s="29"/>
      <c r="AB30" s="392"/>
      <c r="AC30" s="348">
        <v>22</v>
      </c>
      <c r="AD30" s="244" t="s">
        <v>75</v>
      </c>
      <c r="AE30" s="245" t="s">
        <v>71</v>
      </c>
      <c r="AG30" s="378"/>
      <c r="AH30" s="370" t="s">
        <v>146</v>
      </c>
      <c r="AI30" s="287" t="s">
        <v>72</v>
      </c>
      <c r="AJ30" s="288" t="s">
        <v>56</v>
      </c>
      <c r="AK30" s="33"/>
      <c r="AL30" s="395"/>
      <c r="AM30" s="372" t="s">
        <v>137</v>
      </c>
      <c r="AN30" s="306" t="s">
        <v>72</v>
      </c>
      <c r="AO30" s="307" t="s">
        <v>56</v>
      </c>
    </row>
    <row r="31" spans="1:48" ht="33.950000000000003" customHeight="1" thickTop="1" thickBot="1" x14ac:dyDescent="0.2">
      <c r="A31" s="2">
        <v>28</v>
      </c>
      <c r="B31" s="368"/>
      <c r="C31" s="114" t="s">
        <v>21</v>
      </c>
      <c r="D31" s="115" t="s">
        <v>41</v>
      </c>
      <c r="F31" s="48" t="str">
        <f>$B$19</f>
        <v>Ｄ</v>
      </c>
      <c r="G31" s="48">
        <f t="shared" si="3"/>
        <v>4</v>
      </c>
      <c r="H31" s="390"/>
      <c r="I31" s="327" t="str">
        <f t="shared" si="5"/>
        <v>Ｄ4</v>
      </c>
      <c r="J31" s="183" t="s">
        <v>20</v>
      </c>
      <c r="K31" s="125" t="s">
        <v>27</v>
      </c>
      <c r="M31" s="47" t="str">
        <f>$H32</f>
        <v>く</v>
      </c>
      <c r="N31" s="47">
        <v>2</v>
      </c>
      <c r="O31" s="362"/>
      <c r="P31" s="323" t="str">
        <f t="shared" si="1"/>
        <v>く2</v>
      </c>
      <c r="Q31" s="227" t="s">
        <v>24</v>
      </c>
      <c r="R31" s="228" t="s">
        <v>25</v>
      </c>
      <c r="T31" s="48" t="str">
        <f>O30</f>
        <v>⑭</v>
      </c>
      <c r="U31" s="48">
        <v>2</v>
      </c>
      <c r="V31" s="334" t="str">
        <f t="shared" si="2"/>
        <v>⑭2</v>
      </c>
      <c r="W31" s="21" t="s">
        <v>24</v>
      </c>
      <c r="X31" s="107" t="s">
        <v>25</v>
      </c>
      <c r="Y31" s="342">
        <v>28</v>
      </c>
      <c r="AA31" s="22"/>
      <c r="AB31" s="392"/>
      <c r="AC31" s="348">
        <v>27</v>
      </c>
      <c r="AD31" s="262" t="s">
        <v>20</v>
      </c>
      <c r="AE31" s="263" t="s">
        <v>27</v>
      </c>
      <c r="AG31" s="379"/>
      <c r="AH31" s="371"/>
      <c r="AI31" s="211" t="s">
        <v>64</v>
      </c>
      <c r="AJ31" s="212" t="s">
        <v>67</v>
      </c>
      <c r="AK31" s="33"/>
      <c r="AL31" s="395"/>
      <c r="AM31" s="373"/>
      <c r="AN31" s="299" t="s">
        <v>64</v>
      </c>
      <c r="AO31" s="300" t="s">
        <v>67</v>
      </c>
    </row>
    <row r="32" spans="1:48" ht="33.950000000000003" customHeight="1" thickTop="1" thickBot="1" x14ac:dyDescent="0.2">
      <c r="A32" s="2">
        <v>29</v>
      </c>
      <c r="B32" s="368"/>
      <c r="C32" s="110" t="s">
        <v>64</v>
      </c>
      <c r="D32" s="111" t="s">
        <v>67</v>
      </c>
      <c r="F32" s="48" t="str">
        <f>$B$24</f>
        <v>Ｅ</v>
      </c>
      <c r="G32" s="48">
        <f t="shared" si="3"/>
        <v>4</v>
      </c>
      <c r="H32" s="374" t="s">
        <v>17</v>
      </c>
      <c r="I32" s="324" t="str">
        <f>F32&amp;G32</f>
        <v>Ｅ4</v>
      </c>
      <c r="J32" s="192" t="s">
        <v>21</v>
      </c>
      <c r="K32" s="193" t="s">
        <v>42</v>
      </c>
      <c r="M32" s="47" t="str">
        <f>$H28</f>
        <v>き</v>
      </c>
      <c r="N32" s="47">
        <v>3</v>
      </c>
      <c r="O32" s="361" t="s">
        <v>112</v>
      </c>
      <c r="P32" s="322" t="str">
        <f t="shared" si="1"/>
        <v>き3</v>
      </c>
      <c r="Q32" s="229" t="s">
        <v>91</v>
      </c>
      <c r="R32" s="230" t="s">
        <v>86</v>
      </c>
      <c r="T32" s="48" t="str">
        <f>O32</f>
        <v>⑮</v>
      </c>
      <c r="U32" s="48">
        <v>1</v>
      </c>
      <c r="V32" s="334" t="str">
        <f t="shared" si="2"/>
        <v>⑮1</v>
      </c>
      <c r="W32" s="164" t="s">
        <v>91</v>
      </c>
      <c r="X32" s="130" t="s">
        <v>86</v>
      </c>
      <c r="Y32" s="342">
        <v>29</v>
      </c>
      <c r="AA32" s="22"/>
      <c r="AB32" s="392"/>
      <c r="AC32" s="346">
        <v>23</v>
      </c>
      <c r="AD32" s="260" t="s">
        <v>21</v>
      </c>
      <c r="AE32" s="264" t="s">
        <v>41</v>
      </c>
      <c r="AG32" s="377">
        <v>8</v>
      </c>
      <c r="AH32" s="380" t="s">
        <v>147</v>
      </c>
      <c r="AI32" s="272" t="s">
        <v>92</v>
      </c>
      <c r="AJ32" s="230" t="s">
        <v>70</v>
      </c>
      <c r="AK32" s="33"/>
      <c r="AL32" s="395"/>
      <c r="AM32" s="372" t="s">
        <v>138</v>
      </c>
      <c r="AN32" s="296" t="s">
        <v>75</v>
      </c>
      <c r="AO32" s="297" t="s">
        <v>71</v>
      </c>
    </row>
    <row r="33" spans="1:50" ht="33.950000000000003" customHeight="1" thickTop="1" thickBot="1" x14ac:dyDescent="0.2">
      <c r="A33" s="2">
        <v>30</v>
      </c>
      <c r="B33" s="369"/>
      <c r="C33" s="124" t="s">
        <v>19</v>
      </c>
      <c r="D33" s="125" t="s">
        <v>50</v>
      </c>
      <c r="F33" s="48" t="str">
        <f>$B$29</f>
        <v>Ｆ</v>
      </c>
      <c r="G33" s="48">
        <f t="shared" si="3"/>
        <v>4</v>
      </c>
      <c r="H33" s="375"/>
      <c r="I33" s="325" t="str">
        <f>F33&amp;G33</f>
        <v>Ｆ4</v>
      </c>
      <c r="J33" s="165" t="s">
        <v>64</v>
      </c>
      <c r="K33" s="166" t="s">
        <v>67</v>
      </c>
      <c r="M33" s="47" t="str">
        <f>$H32</f>
        <v>く</v>
      </c>
      <c r="N33" s="47">
        <v>3</v>
      </c>
      <c r="O33" s="362"/>
      <c r="P33" s="323" t="str">
        <f t="shared" si="1"/>
        <v>く3</v>
      </c>
      <c r="Q33" s="215" t="s">
        <v>82</v>
      </c>
      <c r="R33" s="201" t="s">
        <v>87</v>
      </c>
      <c r="T33" s="48" t="str">
        <f>O32</f>
        <v>⑮</v>
      </c>
      <c r="U33" s="48">
        <v>2</v>
      </c>
      <c r="V33" s="334" t="str">
        <f t="shared" si="2"/>
        <v>⑮2</v>
      </c>
      <c r="W33" s="164" t="s">
        <v>82</v>
      </c>
      <c r="X33" s="130" t="s">
        <v>87</v>
      </c>
      <c r="Y33" s="342">
        <v>30</v>
      </c>
      <c r="AA33" s="22"/>
      <c r="AB33" s="392"/>
      <c r="AC33" s="347">
        <v>26</v>
      </c>
      <c r="AD33" s="265" t="s">
        <v>72</v>
      </c>
      <c r="AE33" s="266" t="s">
        <v>55</v>
      </c>
      <c r="AG33" s="378"/>
      <c r="AH33" s="381"/>
      <c r="AI33" s="293" t="s">
        <v>21</v>
      </c>
      <c r="AJ33" s="294" t="s">
        <v>42</v>
      </c>
      <c r="AK33" s="33"/>
      <c r="AL33" s="395"/>
      <c r="AM33" s="373"/>
      <c r="AN33" s="317" t="s">
        <v>20</v>
      </c>
      <c r="AO33" s="318" t="s">
        <v>27</v>
      </c>
    </row>
    <row r="34" spans="1:50" ht="33.950000000000003" customHeight="1" thickTop="1" thickBot="1" x14ac:dyDescent="0.2">
      <c r="A34" s="2">
        <v>31</v>
      </c>
      <c r="B34" s="367" t="s">
        <v>168</v>
      </c>
      <c r="C34" s="146" t="s">
        <v>75</v>
      </c>
      <c r="D34" s="135" t="s">
        <v>71</v>
      </c>
      <c r="F34" s="48" t="str">
        <f>$B$34</f>
        <v>Ｇ</v>
      </c>
      <c r="G34" s="48">
        <f t="shared" si="3"/>
        <v>4</v>
      </c>
      <c r="H34" s="375"/>
      <c r="I34" s="325" t="str">
        <f>F34&amp;G34</f>
        <v>Ｇ4</v>
      </c>
      <c r="J34" s="164" t="s">
        <v>82</v>
      </c>
      <c r="K34" s="130" t="s">
        <v>87</v>
      </c>
      <c r="M34" s="47" t="str">
        <f>$H28</f>
        <v>き</v>
      </c>
      <c r="N34" s="47">
        <v>4</v>
      </c>
      <c r="O34" s="361" t="s">
        <v>113</v>
      </c>
      <c r="P34" s="322" t="str">
        <f t="shared" si="1"/>
        <v>き4</v>
      </c>
      <c r="Q34" s="229" t="s">
        <v>82</v>
      </c>
      <c r="R34" s="230" t="s">
        <v>89</v>
      </c>
      <c r="T34" s="48" t="str">
        <f>O34</f>
        <v>⑯</v>
      </c>
      <c r="U34" s="48">
        <v>1</v>
      </c>
      <c r="V34" s="334" t="str">
        <f t="shared" si="2"/>
        <v>⑯1</v>
      </c>
      <c r="W34" s="159" t="s">
        <v>21</v>
      </c>
      <c r="X34" s="167" t="s">
        <v>42</v>
      </c>
      <c r="Y34" s="342">
        <v>31</v>
      </c>
      <c r="AA34" s="22"/>
      <c r="AB34" s="392"/>
      <c r="AC34" s="348">
        <v>24</v>
      </c>
      <c r="AD34" s="254" t="s">
        <v>72</v>
      </c>
      <c r="AE34" s="255" t="s">
        <v>56</v>
      </c>
      <c r="AG34" s="378"/>
      <c r="AH34" s="370" t="s">
        <v>148</v>
      </c>
      <c r="AI34" s="280" t="s">
        <v>75</v>
      </c>
      <c r="AJ34" s="271" t="s">
        <v>71</v>
      </c>
      <c r="AK34" s="33"/>
      <c r="AL34" s="395"/>
      <c r="AM34" s="372" t="s">
        <v>139</v>
      </c>
      <c r="AN34" s="304" t="s">
        <v>92</v>
      </c>
      <c r="AO34" s="305" t="s">
        <v>70</v>
      </c>
    </row>
    <row r="35" spans="1:50" ht="33.950000000000003" customHeight="1" thickBot="1" x14ac:dyDescent="0.2">
      <c r="A35" s="2">
        <v>32</v>
      </c>
      <c r="B35" s="368"/>
      <c r="C35" s="138" t="s">
        <v>172</v>
      </c>
      <c r="D35" s="128" t="s">
        <v>57</v>
      </c>
      <c r="F35" s="48" t="str">
        <f>$B$39</f>
        <v>Ｈ</v>
      </c>
      <c r="G35" s="48">
        <f t="shared" si="3"/>
        <v>4</v>
      </c>
      <c r="H35" s="376"/>
      <c r="I35" s="326" t="str">
        <f>F35&amp;G35</f>
        <v>Ｈ4</v>
      </c>
      <c r="J35" s="194" t="s">
        <v>24</v>
      </c>
      <c r="K35" s="119" t="s">
        <v>25</v>
      </c>
      <c r="L35" s="38"/>
      <c r="M35" s="47" t="str">
        <f>$H32</f>
        <v>く</v>
      </c>
      <c r="N35" s="47">
        <v>4</v>
      </c>
      <c r="O35" s="362"/>
      <c r="P35" s="323" t="str">
        <f t="shared" si="1"/>
        <v>く4</v>
      </c>
      <c r="Q35" s="220" t="s">
        <v>21</v>
      </c>
      <c r="R35" s="224" t="s">
        <v>42</v>
      </c>
      <c r="S35" s="18"/>
      <c r="T35" s="48" t="str">
        <f>O34</f>
        <v>⑯</v>
      </c>
      <c r="U35" s="48">
        <v>2</v>
      </c>
      <c r="V35" s="335" t="str">
        <f t="shared" si="2"/>
        <v>⑯2</v>
      </c>
      <c r="W35" s="168" t="s">
        <v>82</v>
      </c>
      <c r="X35" s="136" t="s">
        <v>89</v>
      </c>
      <c r="Y35" s="342">
        <v>32</v>
      </c>
      <c r="AA35" s="22"/>
      <c r="AB35" s="393"/>
      <c r="AC35" s="349">
        <v>25</v>
      </c>
      <c r="AD35" s="211" t="s">
        <v>64</v>
      </c>
      <c r="AE35" s="212" t="s">
        <v>67</v>
      </c>
      <c r="AG35" s="379"/>
      <c r="AH35" s="371"/>
      <c r="AI35" s="227" t="s">
        <v>20</v>
      </c>
      <c r="AJ35" s="232" t="s">
        <v>27</v>
      </c>
      <c r="AK35" s="33"/>
      <c r="AL35" s="396"/>
      <c r="AM35" s="389"/>
      <c r="AN35" s="220" t="s">
        <v>21</v>
      </c>
      <c r="AO35" s="224" t="s">
        <v>42</v>
      </c>
    </row>
    <row r="36" spans="1:50" ht="33.950000000000003" customHeight="1" thickTop="1" thickBot="1" x14ac:dyDescent="0.2">
      <c r="A36" s="2">
        <v>33</v>
      </c>
      <c r="B36" s="368"/>
      <c r="C36" s="113" t="s">
        <v>39</v>
      </c>
      <c r="D36" s="115" t="s">
        <v>44</v>
      </c>
      <c r="F36" s="48" t="str">
        <f>$B$4</f>
        <v>Ａ</v>
      </c>
      <c r="G36" s="48">
        <f>G28+1</f>
        <v>5</v>
      </c>
      <c r="H36" s="374" t="s">
        <v>94</v>
      </c>
      <c r="I36" s="324" t="str">
        <f t="shared" ref="I36:I39" si="6">F36&amp;G36</f>
        <v>Ａ5</v>
      </c>
      <c r="J36" s="187" t="s">
        <v>19</v>
      </c>
      <c r="K36" s="188" t="s">
        <v>51</v>
      </c>
      <c r="M36" s="47" t="str">
        <f>$H36</f>
        <v>け</v>
      </c>
      <c r="N36" s="47">
        <v>1</v>
      </c>
      <c r="O36" s="361" t="s">
        <v>114</v>
      </c>
      <c r="P36" s="322" t="str">
        <f t="shared" si="1"/>
        <v>け1</v>
      </c>
      <c r="Q36" s="229" t="s">
        <v>82</v>
      </c>
      <c r="R36" s="230" t="s">
        <v>84</v>
      </c>
      <c r="T36" s="48" t="str">
        <f>O36</f>
        <v>⑰</v>
      </c>
      <c r="U36" s="48">
        <v>1</v>
      </c>
      <c r="V36" s="333" t="str">
        <f t="shared" si="2"/>
        <v>⑰1</v>
      </c>
      <c r="W36" s="195" t="s">
        <v>82</v>
      </c>
      <c r="X36" s="127" t="s">
        <v>88</v>
      </c>
      <c r="Y36" s="342">
        <v>33</v>
      </c>
      <c r="AB36" s="391" t="s">
        <v>98</v>
      </c>
      <c r="AC36" s="344">
        <v>33</v>
      </c>
      <c r="AD36" s="229" t="s">
        <v>82</v>
      </c>
      <c r="AE36" s="230" t="s">
        <v>88</v>
      </c>
      <c r="AL36" s="394" t="s">
        <v>98</v>
      </c>
      <c r="AM36" s="397" t="s">
        <v>140</v>
      </c>
      <c r="AN36" s="229" t="s">
        <v>82</v>
      </c>
      <c r="AO36" s="230" t="s">
        <v>84</v>
      </c>
      <c r="AP36" s="360" t="s">
        <v>37</v>
      </c>
    </row>
    <row r="37" spans="1:50" ht="33.950000000000003" customHeight="1" thickTop="1" thickBot="1" x14ac:dyDescent="0.2">
      <c r="A37" s="2">
        <v>34</v>
      </c>
      <c r="B37" s="368"/>
      <c r="C37" s="110" t="s">
        <v>64</v>
      </c>
      <c r="D37" s="111" t="s">
        <v>66</v>
      </c>
      <c r="F37" s="48" t="str">
        <f>$B$9</f>
        <v>Ｂ</v>
      </c>
      <c r="G37" s="48">
        <f t="shared" si="3"/>
        <v>5</v>
      </c>
      <c r="H37" s="375"/>
      <c r="I37" s="325" t="str">
        <f t="shared" si="6"/>
        <v>Ｂ5</v>
      </c>
      <c r="J37" s="164" t="s">
        <v>82</v>
      </c>
      <c r="K37" s="130" t="s">
        <v>85</v>
      </c>
      <c r="M37" s="47" t="str">
        <f>$H40</f>
        <v>こ</v>
      </c>
      <c r="N37" s="47">
        <v>1</v>
      </c>
      <c r="O37" s="362"/>
      <c r="P37" s="323" t="str">
        <f t="shared" si="1"/>
        <v>こ1</v>
      </c>
      <c r="Q37" s="215" t="s">
        <v>82</v>
      </c>
      <c r="R37" s="201" t="s">
        <v>88</v>
      </c>
      <c r="T37" s="48" t="str">
        <f>O36</f>
        <v>⑰</v>
      </c>
      <c r="U37" s="48">
        <v>2</v>
      </c>
      <c r="V37" s="334" t="str">
        <f t="shared" si="2"/>
        <v>⑰2</v>
      </c>
      <c r="W37" s="164" t="s">
        <v>82</v>
      </c>
      <c r="X37" s="130" t="s">
        <v>84</v>
      </c>
      <c r="Y37" s="342">
        <v>34</v>
      </c>
      <c r="AB37" s="392"/>
      <c r="AC37" s="350">
        <v>40</v>
      </c>
      <c r="AD37" s="262" t="s">
        <v>19</v>
      </c>
      <c r="AE37" s="263" t="s">
        <v>51</v>
      </c>
      <c r="AL37" s="395"/>
      <c r="AM37" s="364"/>
      <c r="AN37" s="281" t="s">
        <v>82</v>
      </c>
      <c r="AO37" s="282" t="s">
        <v>83</v>
      </c>
      <c r="AP37" s="360"/>
    </row>
    <row r="38" spans="1:50" ht="33.950000000000003" customHeight="1" thickTop="1" thickBot="1" x14ac:dyDescent="0.2">
      <c r="A38" s="2">
        <v>35</v>
      </c>
      <c r="B38" s="369"/>
      <c r="C38" s="147" t="s">
        <v>82</v>
      </c>
      <c r="D38" s="136" t="s">
        <v>87</v>
      </c>
      <c r="F38" s="48" t="str">
        <f>$B$14</f>
        <v>Ｃ</v>
      </c>
      <c r="G38" s="48">
        <f t="shared" si="3"/>
        <v>5</v>
      </c>
      <c r="H38" s="375"/>
      <c r="I38" s="325" t="str">
        <f t="shared" si="6"/>
        <v>Ｃ5</v>
      </c>
      <c r="J38" s="159" t="s">
        <v>21</v>
      </c>
      <c r="K38" s="167" t="s">
        <v>43</v>
      </c>
      <c r="M38" s="47" t="str">
        <f>$H36</f>
        <v>け</v>
      </c>
      <c r="N38" s="47">
        <v>2</v>
      </c>
      <c r="O38" s="361" t="s">
        <v>115</v>
      </c>
      <c r="P38" s="322" t="str">
        <f t="shared" si="1"/>
        <v>け2</v>
      </c>
      <c r="Q38" s="207" t="s">
        <v>21</v>
      </c>
      <c r="R38" s="231" t="s">
        <v>43</v>
      </c>
      <c r="T38" s="48" t="str">
        <f>O38</f>
        <v>⑱</v>
      </c>
      <c r="U38" s="48">
        <v>1</v>
      </c>
      <c r="V38" s="334" t="str">
        <f t="shared" si="2"/>
        <v>⑱1</v>
      </c>
      <c r="W38" s="21" t="s">
        <v>19</v>
      </c>
      <c r="X38" s="104" t="s">
        <v>50</v>
      </c>
      <c r="Y38" s="342">
        <v>35</v>
      </c>
      <c r="AB38" s="392"/>
      <c r="AC38" s="348">
        <v>34</v>
      </c>
      <c r="AD38" s="267" t="s">
        <v>82</v>
      </c>
      <c r="AE38" s="241" t="s">
        <v>84</v>
      </c>
      <c r="AH38" s="63"/>
      <c r="AI38" s="63"/>
      <c r="AJ38" s="63"/>
      <c r="AL38" s="395"/>
      <c r="AM38" s="363" t="s">
        <v>141</v>
      </c>
      <c r="AN38" s="319" t="s">
        <v>82</v>
      </c>
      <c r="AO38" s="305" t="s">
        <v>88</v>
      </c>
    </row>
    <row r="39" spans="1:50" ht="33.950000000000003" customHeight="1" thickTop="1" thickBot="1" x14ac:dyDescent="0.2">
      <c r="A39" s="2">
        <v>36</v>
      </c>
      <c r="B39" s="383" t="s">
        <v>169</v>
      </c>
      <c r="C39" s="142" t="s">
        <v>80</v>
      </c>
      <c r="D39" s="132" t="s">
        <v>69</v>
      </c>
      <c r="F39" s="48" t="str">
        <f>$B$19</f>
        <v>Ｄ</v>
      </c>
      <c r="G39" s="48">
        <f t="shared" si="3"/>
        <v>5</v>
      </c>
      <c r="H39" s="390"/>
      <c r="I39" s="327" t="str">
        <f t="shared" si="6"/>
        <v>Ｄ5</v>
      </c>
      <c r="J39" s="184" t="s">
        <v>82</v>
      </c>
      <c r="K39" s="185" t="s">
        <v>84</v>
      </c>
      <c r="M39" s="47" t="str">
        <f>$H40</f>
        <v>こ</v>
      </c>
      <c r="N39" s="47">
        <v>2</v>
      </c>
      <c r="O39" s="362"/>
      <c r="P39" s="323" t="str">
        <f t="shared" si="1"/>
        <v>こ2</v>
      </c>
      <c r="Q39" s="227" t="s">
        <v>19</v>
      </c>
      <c r="R39" s="232" t="s">
        <v>50</v>
      </c>
      <c r="T39" s="48" t="str">
        <f>O38</f>
        <v>⑱</v>
      </c>
      <c r="U39" s="48">
        <v>2</v>
      </c>
      <c r="V39" s="334" t="str">
        <f t="shared" si="2"/>
        <v>⑱2</v>
      </c>
      <c r="W39" s="159" t="s">
        <v>21</v>
      </c>
      <c r="X39" s="167" t="s">
        <v>43</v>
      </c>
      <c r="Y39" s="342">
        <v>36</v>
      </c>
      <c r="AB39" s="392"/>
      <c r="AC39" s="348">
        <v>39</v>
      </c>
      <c r="AD39" s="248" t="s">
        <v>82</v>
      </c>
      <c r="AE39" s="249" t="s">
        <v>83</v>
      </c>
      <c r="AH39" s="63"/>
      <c r="AI39" s="63"/>
      <c r="AJ39" s="63"/>
      <c r="AL39" s="395"/>
      <c r="AM39" s="364"/>
      <c r="AN39" s="317" t="s">
        <v>19</v>
      </c>
      <c r="AO39" s="318" t="s">
        <v>51</v>
      </c>
    </row>
    <row r="40" spans="1:50" ht="33.950000000000003" customHeight="1" thickTop="1" thickBot="1" x14ac:dyDescent="0.2">
      <c r="A40" s="2">
        <v>37</v>
      </c>
      <c r="B40" s="384"/>
      <c r="C40" s="141" t="s">
        <v>82</v>
      </c>
      <c r="D40" s="130" t="s">
        <v>83</v>
      </c>
      <c r="F40" s="48" t="str">
        <f>$B$24</f>
        <v>Ｅ</v>
      </c>
      <c r="G40" s="48">
        <f t="shared" si="3"/>
        <v>5</v>
      </c>
      <c r="H40" s="386" t="s">
        <v>95</v>
      </c>
      <c r="I40" s="324" t="str">
        <f>F40&amp;G40</f>
        <v>Ｅ5</v>
      </c>
      <c r="J40" s="195" t="s">
        <v>82</v>
      </c>
      <c r="K40" s="127" t="s">
        <v>88</v>
      </c>
      <c r="M40" s="47" t="str">
        <f>$H36</f>
        <v>け</v>
      </c>
      <c r="N40" s="47">
        <v>3</v>
      </c>
      <c r="O40" s="361" t="s">
        <v>116</v>
      </c>
      <c r="P40" s="322" t="str">
        <f t="shared" si="1"/>
        <v>け3</v>
      </c>
      <c r="Q40" s="229" t="s">
        <v>82</v>
      </c>
      <c r="R40" s="230" t="s">
        <v>85</v>
      </c>
      <c r="T40" s="48" t="str">
        <f>O40</f>
        <v>⑲</v>
      </c>
      <c r="U40" s="48">
        <v>1</v>
      </c>
      <c r="V40" s="334" t="str">
        <f t="shared" si="2"/>
        <v>⑲1</v>
      </c>
      <c r="W40" s="164" t="s">
        <v>82</v>
      </c>
      <c r="X40" s="130" t="s">
        <v>85</v>
      </c>
      <c r="Y40" s="342">
        <v>37</v>
      </c>
      <c r="AB40" s="392"/>
      <c r="AC40" s="346">
        <v>35</v>
      </c>
      <c r="AD40" s="268" t="s">
        <v>19</v>
      </c>
      <c r="AE40" s="269" t="s">
        <v>50</v>
      </c>
      <c r="AH40" s="56"/>
      <c r="AI40" s="56"/>
      <c r="AJ40" s="56"/>
      <c r="AL40" s="395"/>
      <c r="AM40" s="372" t="s">
        <v>29</v>
      </c>
      <c r="AN40" s="310" t="s">
        <v>21</v>
      </c>
      <c r="AO40" s="311" t="s">
        <v>43</v>
      </c>
    </row>
    <row r="41" spans="1:50" ht="33.950000000000003" customHeight="1" thickTop="1" thickBot="1" x14ac:dyDescent="0.2">
      <c r="A41" s="2">
        <v>38</v>
      </c>
      <c r="B41" s="384"/>
      <c r="C41" s="151" t="s">
        <v>72</v>
      </c>
      <c r="D41" s="108" t="s">
        <v>54</v>
      </c>
      <c r="F41" s="48" t="str">
        <f>$B$29</f>
        <v>Ｆ</v>
      </c>
      <c r="G41" s="48">
        <f t="shared" si="3"/>
        <v>5</v>
      </c>
      <c r="H41" s="387"/>
      <c r="I41" s="325" t="str">
        <f>F41&amp;G41</f>
        <v>Ｆ5</v>
      </c>
      <c r="J41" s="21" t="s">
        <v>19</v>
      </c>
      <c r="K41" s="104" t="s">
        <v>50</v>
      </c>
      <c r="M41" s="47" t="str">
        <f>$H40</f>
        <v>こ</v>
      </c>
      <c r="N41" s="47">
        <v>3</v>
      </c>
      <c r="O41" s="362"/>
      <c r="P41" s="323" t="str">
        <f t="shared" si="1"/>
        <v>こ3</v>
      </c>
      <c r="Q41" s="233" t="s">
        <v>39</v>
      </c>
      <c r="R41" s="224" t="s">
        <v>44</v>
      </c>
      <c r="T41" s="48" t="str">
        <f>O40</f>
        <v>⑲</v>
      </c>
      <c r="U41" s="48">
        <v>2</v>
      </c>
      <c r="V41" s="334" t="str">
        <f t="shared" si="2"/>
        <v>⑲2</v>
      </c>
      <c r="W41" s="162" t="s">
        <v>39</v>
      </c>
      <c r="X41" s="167" t="s">
        <v>44</v>
      </c>
      <c r="Y41" s="342">
        <v>38</v>
      </c>
      <c r="AB41" s="392"/>
      <c r="AC41" s="347">
        <v>38</v>
      </c>
      <c r="AD41" s="242" t="s">
        <v>39</v>
      </c>
      <c r="AE41" s="259" t="s">
        <v>44</v>
      </c>
      <c r="AH41" s="56"/>
      <c r="AI41" s="56"/>
      <c r="AJ41" s="56"/>
      <c r="AL41" s="395"/>
      <c r="AM41" s="373"/>
      <c r="AN41" s="281" t="s">
        <v>82</v>
      </c>
      <c r="AO41" s="282" t="s">
        <v>85</v>
      </c>
    </row>
    <row r="42" spans="1:50" ht="33.950000000000003" customHeight="1" thickTop="1" thickBot="1" x14ac:dyDescent="0.2">
      <c r="A42" s="2">
        <v>39</v>
      </c>
      <c r="B42" s="384"/>
      <c r="C42" s="116" t="s">
        <v>153</v>
      </c>
      <c r="D42" s="117" t="s">
        <v>45</v>
      </c>
      <c r="F42" s="48" t="str">
        <f>$B$34</f>
        <v>Ｇ</v>
      </c>
      <c r="G42" s="48">
        <f t="shared" si="3"/>
        <v>5</v>
      </c>
      <c r="H42" s="387"/>
      <c r="I42" s="325" t="str">
        <f>F42&amp;G42</f>
        <v>Ｇ5</v>
      </c>
      <c r="J42" s="162" t="s">
        <v>39</v>
      </c>
      <c r="K42" s="167" t="s">
        <v>44</v>
      </c>
      <c r="M42" s="47" t="str">
        <f>$H36</f>
        <v>け</v>
      </c>
      <c r="N42" s="47">
        <v>4</v>
      </c>
      <c r="O42" s="361" t="s">
        <v>117</v>
      </c>
      <c r="P42" s="322" t="str">
        <f t="shared" si="1"/>
        <v>け4</v>
      </c>
      <c r="Q42" s="225" t="s">
        <v>19</v>
      </c>
      <c r="R42" s="226" t="s">
        <v>51</v>
      </c>
      <c r="T42" s="48" t="str">
        <f>O42</f>
        <v>⑳</v>
      </c>
      <c r="U42" s="48">
        <v>1</v>
      </c>
      <c r="V42" s="334" t="str">
        <f t="shared" si="2"/>
        <v>⑳1</v>
      </c>
      <c r="W42" s="164" t="s">
        <v>82</v>
      </c>
      <c r="X42" s="130" t="s">
        <v>83</v>
      </c>
      <c r="Y42" s="342">
        <v>39</v>
      </c>
      <c r="AB42" s="392"/>
      <c r="AC42" s="348">
        <v>36</v>
      </c>
      <c r="AD42" s="260" t="s">
        <v>21</v>
      </c>
      <c r="AE42" s="264" t="s">
        <v>43</v>
      </c>
      <c r="AH42" s="20"/>
      <c r="AI42" s="20"/>
      <c r="AJ42" s="20"/>
      <c r="AL42" s="395"/>
      <c r="AM42" s="372" t="s">
        <v>36</v>
      </c>
      <c r="AN42" s="320" t="s">
        <v>19</v>
      </c>
      <c r="AO42" s="321" t="s">
        <v>50</v>
      </c>
    </row>
    <row r="43" spans="1:50" ht="33.950000000000003" customHeight="1" thickTop="1" thickBot="1" x14ac:dyDescent="0.2">
      <c r="A43" s="2">
        <v>40</v>
      </c>
      <c r="B43" s="385"/>
      <c r="C43" s="118" t="s">
        <v>24</v>
      </c>
      <c r="D43" s="119" t="s">
        <v>25</v>
      </c>
      <c r="F43" s="48" t="str">
        <f>$B$39</f>
        <v>Ｈ</v>
      </c>
      <c r="G43" s="48">
        <f t="shared" si="3"/>
        <v>5</v>
      </c>
      <c r="H43" s="388"/>
      <c r="I43" s="326" t="str">
        <f>F43&amp;G43</f>
        <v>Ｈ5</v>
      </c>
      <c r="J43" s="168" t="s">
        <v>82</v>
      </c>
      <c r="K43" s="136" t="s">
        <v>83</v>
      </c>
      <c r="M43" s="47" t="str">
        <f>$H40</f>
        <v>こ</v>
      </c>
      <c r="N43" s="47">
        <v>4</v>
      </c>
      <c r="O43" s="362"/>
      <c r="P43" s="323" t="str">
        <f t="shared" si="1"/>
        <v>こ4</v>
      </c>
      <c r="Q43" s="215" t="s">
        <v>82</v>
      </c>
      <c r="R43" s="201" t="s">
        <v>83</v>
      </c>
      <c r="T43" s="48" t="str">
        <f>O42</f>
        <v>⑳</v>
      </c>
      <c r="U43" s="48">
        <v>2</v>
      </c>
      <c r="V43" s="335" t="str">
        <f t="shared" si="2"/>
        <v>⑳2</v>
      </c>
      <c r="W43" s="194" t="s">
        <v>19</v>
      </c>
      <c r="X43" s="239" t="s">
        <v>51</v>
      </c>
      <c r="Y43" s="342">
        <v>40</v>
      </c>
      <c r="AB43" s="393"/>
      <c r="AC43" s="349">
        <v>37</v>
      </c>
      <c r="AD43" s="215" t="s">
        <v>82</v>
      </c>
      <c r="AE43" s="201" t="s">
        <v>85</v>
      </c>
      <c r="AH43" s="20"/>
      <c r="AI43" s="20"/>
      <c r="AJ43" s="20"/>
      <c r="AL43" s="396"/>
      <c r="AM43" s="389"/>
      <c r="AN43" s="233" t="s">
        <v>39</v>
      </c>
      <c r="AO43" s="224" t="s">
        <v>44</v>
      </c>
    </row>
    <row r="44" spans="1:50" ht="18" customHeight="1" thickTop="1" x14ac:dyDescent="0.15">
      <c r="B44" s="94"/>
      <c r="C44" s="52"/>
      <c r="D44" s="28"/>
      <c r="F44" s="48"/>
      <c r="G44" s="48"/>
      <c r="H44" s="95"/>
      <c r="I44" s="51"/>
      <c r="J44" s="57"/>
      <c r="K44" s="22"/>
      <c r="M44" s="47"/>
      <c r="N44" s="47"/>
      <c r="O44" s="96"/>
      <c r="P44" s="54"/>
      <c r="Q44" s="57"/>
      <c r="R44" s="29"/>
      <c r="T44" s="48"/>
      <c r="U44" s="48"/>
      <c r="V44" s="97"/>
      <c r="W44" s="57"/>
      <c r="X44" s="22"/>
      <c r="Y44" s="101"/>
      <c r="AB44" s="37"/>
      <c r="AC44" s="98"/>
      <c r="AD44" s="38"/>
      <c r="AE44" s="38"/>
      <c r="AH44" s="20"/>
      <c r="AI44" s="20"/>
      <c r="AJ44" s="20"/>
      <c r="AL44" s="99"/>
      <c r="AM44" s="39"/>
      <c r="AN44" s="38"/>
      <c r="AO44" s="38"/>
    </row>
    <row r="45" spans="1:50" ht="23.1" customHeight="1" x14ac:dyDescent="0.15">
      <c r="C45" s="12" t="s">
        <v>26</v>
      </c>
      <c r="D45" s="382">
        <v>80</v>
      </c>
      <c r="E45" s="382"/>
      <c r="F45" s="26"/>
      <c r="G45" s="26"/>
      <c r="H45" s="100"/>
      <c r="I45" s="100"/>
      <c r="J45" s="382">
        <v>60</v>
      </c>
      <c r="K45" s="382"/>
      <c r="L45" s="26"/>
      <c r="M45" s="100"/>
      <c r="N45" s="100"/>
      <c r="O45" s="328"/>
      <c r="P45" s="100"/>
      <c r="Q45" s="382">
        <v>20</v>
      </c>
      <c r="R45" s="382"/>
      <c r="S45" s="100"/>
      <c r="T45" s="100"/>
      <c r="U45" s="100"/>
      <c r="V45" s="100"/>
      <c r="W45" s="100"/>
      <c r="X45" s="100"/>
      <c r="Y45" s="100"/>
      <c r="AA45" s="100"/>
      <c r="AB45" s="382">
        <v>30</v>
      </c>
      <c r="AC45" s="382"/>
      <c r="AD45" s="100"/>
      <c r="AE45" s="100"/>
      <c r="AF45" s="329"/>
      <c r="AG45" s="329"/>
      <c r="AH45" s="382">
        <v>8</v>
      </c>
      <c r="AI45" s="382"/>
      <c r="AJ45" s="406">
        <f>D45+J45+Q45+AB45+AH45</f>
        <v>198</v>
      </c>
      <c r="AK45" s="406"/>
      <c r="AL45" s="406"/>
      <c r="AM45" s="406"/>
      <c r="AN45" s="407">
        <f>AJ45/12</f>
        <v>16.5</v>
      </c>
      <c r="AO45" s="407"/>
      <c r="AP45" s="407"/>
      <c r="AQ45" s="49"/>
      <c r="AU45" s="1"/>
      <c r="AV45" s="1"/>
    </row>
    <row r="46" spans="1:50" s="5" customFormat="1" ht="23.1" customHeight="1" x14ac:dyDescent="0.25">
      <c r="A46" s="13"/>
      <c r="B46" s="10"/>
      <c r="C46" s="12" t="s">
        <v>8</v>
      </c>
      <c r="D46" s="17">
        <f>D45/6</f>
        <v>13.333333333333334</v>
      </c>
      <c r="E46" s="100"/>
      <c r="F46" s="100"/>
      <c r="G46" s="100"/>
      <c r="H46" s="100"/>
      <c r="I46" s="10"/>
      <c r="J46" s="365">
        <f>J45/6</f>
        <v>10</v>
      </c>
      <c r="K46" s="365"/>
      <c r="L46" s="330"/>
      <c r="M46" s="26"/>
      <c r="N46" s="26"/>
      <c r="O46" s="331"/>
      <c r="P46" s="26"/>
      <c r="Q46" s="365">
        <f>Q45/6</f>
        <v>3.3333333333333335</v>
      </c>
      <c r="R46" s="365"/>
      <c r="S46" s="26"/>
      <c r="T46" s="10"/>
      <c r="U46" s="10"/>
      <c r="V46" s="100"/>
      <c r="W46" s="366"/>
      <c r="X46" s="366"/>
      <c r="Y46" s="366"/>
      <c r="Z46" s="3"/>
      <c r="AA46" s="26"/>
      <c r="AB46" s="365">
        <f>AB45/6</f>
        <v>5</v>
      </c>
      <c r="AC46" s="365"/>
      <c r="AD46" s="100"/>
      <c r="AE46" s="100"/>
      <c r="AF46" s="329"/>
      <c r="AG46" s="329"/>
      <c r="AH46" s="365">
        <f>AH45/6</f>
        <v>1.3333333333333333</v>
      </c>
      <c r="AI46" s="365"/>
      <c r="AJ46" s="406"/>
      <c r="AK46" s="406"/>
      <c r="AL46" s="406"/>
      <c r="AM46" s="406"/>
      <c r="AN46" s="407"/>
      <c r="AO46" s="407"/>
      <c r="AP46" s="407"/>
      <c r="AQ46" s="49"/>
      <c r="AR46" s="36"/>
      <c r="AS46" s="8"/>
      <c r="AT46" s="8"/>
    </row>
    <row r="47" spans="1:50" s="10" customFormat="1" ht="23.1" customHeight="1" x14ac:dyDescent="0.15">
      <c r="A47" s="15"/>
      <c r="B47" s="5"/>
      <c r="C47" s="12" t="s">
        <v>7</v>
      </c>
      <c r="D47" s="16">
        <v>5.0925925925925921E-3</v>
      </c>
      <c r="E47" s="354" t="s">
        <v>173</v>
      </c>
      <c r="F47" s="355"/>
      <c r="G47" s="355"/>
      <c r="H47" s="355"/>
      <c r="I47" s="355"/>
      <c r="J47" s="356">
        <v>8.3333333333333332E-3</v>
      </c>
      <c r="K47" s="356"/>
      <c r="L47" s="26"/>
      <c r="M47" s="26"/>
      <c r="N47" s="26"/>
      <c r="O47" s="331"/>
      <c r="P47" s="26"/>
      <c r="Q47" s="356">
        <v>8.3333333333333332E-3</v>
      </c>
      <c r="R47" s="356"/>
      <c r="S47" s="100"/>
      <c r="T47" s="100"/>
      <c r="U47" s="100"/>
      <c r="W47" s="366"/>
      <c r="X47" s="366"/>
      <c r="Y47" s="366"/>
      <c r="Z47" s="3"/>
      <c r="AA47" s="26"/>
      <c r="AB47" s="356">
        <v>8.3333333333333332E-3</v>
      </c>
      <c r="AC47" s="356"/>
      <c r="AE47" s="332"/>
      <c r="AF47" s="332"/>
      <c r="AG47" s="332"/>
      <c r="AH47" s="356">
        <v>8.3333333333333332E-3</v>
      </c>
      <c r="AI47" s="356"/>
      <c r="AJ47" s="1"/>
      <c r="AL47" s="56"/>
      <c r="AM47" s="56"/>
      <c r="AN47" s="56"/>
      <c r="AO47" s="56"/>
      <c r="AP47" s="56"/>
      <c r="AQ47" s="56"/>
      <c r="AS47" s="56"/>
      <c r="AT47" s="56"/>
      <c r="AU47" s="56"/>
      <c r="AV47" s="56"/>
      <c r="AW47" s="56"/>
      <c r="AX47" s="56"/>
    </row>
    <row r="48" spans="1:50" s="10" customFormat="1" ht="23.1" customHeight="1" x14ac:dyDescent="0.15">
      <c r="A48" s="15"/>
      <c r="B48" s="5"/>
      <c r="C48" s="12" t="s">
        <v>6</v>
      </c>
      <c r="D48" s="14">
        <f>D46*D47</f>
        <v>6.7901234567901231E-2</v>
      </c>
      <c r="E48" s="355"/>
      <c r="F48" s="355"/>
      <c r="G48" s="355"/>
      <c r="H48" s="355"/>
      <c r="I48" s="355"/>
      <c r="J48" s="357">
        <f>J46*J47</f>
        <v>8.3333333333333329E-2</v>
      </c>
      <c r="K48" s="357"/>
      <c r="L48" s="26"/>
      <c r="M48" s="26"/>
      <c r="N48" s="26"/>
      <c r="O48" s="331"/>
      <c r="P48" s="26"/>
      <c r="Q48" s="357">
        <f>Q46*Q47</f>
        <v>2.777777777777778E-2</v>
      </c>
      <c r="R48" s="357"/>
      <c r="S48" s="100"/>
      <c r="T48" s="100"/>
      <c r="U48" s="100"/>
      <c r="W48" s="366"/>
      <c r="X48" s="366"/>
      <c r="Y48" s="366"/>
      <c r="Z48" s="3"/>
      <c r="AA48" s="26"/>
      <c r="AB48" s="357">
        <f>AB46*AB47</f>
        <v>4.1666666666666664E-2</v>
      </c>
      <c r="AC48" s="357"/>
      <c r="AE48" s="332"/>
      <c r="AF48" s="332"/>
      <c r="AG48" s="332"/>
      <c r="AH48" s="357">
        <f>AH46*AH47</f>
        <v>1.111111111111111E-2</v>
      </c>
      <c r="AI48" s="357"/>
      <c r="AJ48" s="1"/>
      <c r="AK48" s="148" t="s">
        <v>174</v>
      </c>
      <c r="AL48" s="56"/>
      <c r="AM48" s="56"/>
      <c r="AN48" s="56"/>
      <c r="AO48" s="56"/>
      <c r="AP48" s="56"/>
      <c r="AQ48" s="56"/>
      <c r="AS48" s="56"/>
      <c r="AT48" s="56"/>
      <c r="AU48" s="56"/>
      <c r="AV48" s="56"/>
      <c r="AW48" s="56"/>
      <c r="AX48" s="56"/>
    </row>
    <row r="49" spans="1:50" s="5" customFormat="1" ht="23.1" customHeight="1" x14ac:dyDescent="0.15">
      <c r="A49" s="13"/>
      <c r="B49" s="10"/>
      <c r="C49" s="12" t="s">
        <v>5</v>
      </c>
      <c r="D49" s="11">
        <v>0.3888888888888889</v>
      </c>
      <c r="E49" s="355"/>
      <c r="F49" s="355"/>
      <c r="G49" s="355"/>
      <c r="H49" s="355"/>
      <c r="I49" s="355"/>
      <c r="J49" s="358">
        <f>D50+D51</f>
        <v>0.47970679012345685</v>
      </c>
      <c r="K49" s="359"/>
      <c r="L49" s="26"/>
      <c r="M49" s="26"/>
      <c r="N49" s="26"/>
      <c r="O49" s="331"/>
      <c r="P49" s="26"/>
      <c r="Q49" s="358">
        <f>J50+J51</f>
        <v>0.56998456790123464</v>
      </c>
      <c r="R49" s="359"/>
      <c r="S49" s="100"/>
      <c r="T49" s="10"/>
      <c r="U49" s="10"/>
      <c r="V49" s="100"/>
      <c r="W49" s="366"/>
      <c r="X49" s="366"/>
      <c r="Y49" s="366"/>
      <c r="Z49" s="3"/>
      <c r="AA49" s="26"/>
      <c r="AB49" s="358">
        <f>Q50+Q51</f>
        <v>0.60470679012345685</v>
      </c>
      <c r="AC49" s="359"/>
      <c r="AD49" s="100"/>
      <c r="AE49" s="15"/>
      <c r="AF49" s="15"/>
      <c r="AG49" s="15"/>
      <c r="AH49" s="358">
        <f>AB50+AB51</f>
        <v>0.6533179012345679</v>
      </c>
      <c r="AI49" s="359"/>
      <c r="AJ49" s="1"/>
      <c r="AK49" s="149" t="s">
        <v>175</v>
      </c>
      <c r="AL49" s="20"/>
      <c r="AM49" s="20"/>
      <c r="AN49" s="20"/>
      <c r="AO49" s="20"/>
      <c r="AP49" s="20"/>
      <c r="AQ49" s="20"/>
      <c r="AS49" s="20"/>
      <c r="AT49" s="20"/>
      <c r="AU49" s="20"/>
      <c r="AV49" s="20"/>
      <c r="AW49" s="20"/>
      <c r="AX49" s="20"/>
    </row>
    <row r="50" spans="1:50" s="5" customFormat="1" ht="23.1" customHeight="1" x14ac:dyDescent="0.15">
      <c r="A50" s="13"/>
      <c r="B50" s="10"/>
      <c r="C50" s="12" t="s">
        <v>4</v>
      </c>
      <c r="D50" s="11">
        <f>D49+D48</f>
        <v>0.45679012345679015</v>
      </c>
      <c r="E50" s="355"/>
      <c r="F50" s="355"/>
      <c r="G50" s="355"/>
      <c r="H50" s="355"/>
      <c r="I50" s="355"/>
      <c r="J50" s="358">
        <f>J49+J48</f>
        <v>0.56304012345679022</v>
      </c>
      <c r="K50" s="359"/>
      <c r="L50" s="26"/>
      <c r="M50" s="26"/>
      <c r="N50" s="26"/>
      <c r="O50" s="331"/>
      <c r="P50" s="26"/>
      <c r="Q50" s="358">
        <f>Q49+Q48</f>
        <v>0.59776234567901243</v>
      </c>
      <c r="R50" s="359"/>
      <c r="S50" s="6"/>
      <c r="T50" s="10"/>
      <c r="U50" s="10"/>
      <c r="V50" s="100"/>
      <c r="W50" s="366"/>
      <c r="X50" s="366"/>
      <c r="Y50" s="366"/>
      <c r="Z50" s="3"/>
      <c r="AA50" s="26"/>
      <c r="AB50" s="358">
        <f>AB49+AB48</f>
        <v>0.64637345679012348</v>
      </c>
      <c r="AC50" s="359"/>
      <c r="AD50" s="100"/>
      <c r="AE50" s="15"/>
      <c r="AF50" s="15"/>
      <c r="AG50" s="15"/>
      <c r="AH50" s="358">
        <f>AH49+AH48</f>
        <v>0.66442901234567897</v>
      </c>
      <c r="AI50" s="359"/>
      <c r="AJ50" s="1"/>
      <c r="AK50" s="149" t="s">
        <v>176</v>
      </c>
      <c r="AL50" s="20"/>
      <c r="AM50" s="20"/>
      <c r="AN50" s="20"/>
      <c r="AO50" s="20"/>
      <c r="AP50" s="20"/>
      <c r="AQ50" s="20"/>
      <c r="AS50" s="20"/>
      <c r="AT50" s="20"/>
      <c r="AU50" s="20"/>
      <c r="AV50" s="20"/>
      <c r="AW50" s="20"/>
      <c r="AX50" s="20"/>
    </row>
    <row r="51" spans="1:50" s="4" customFormat="1" ht="23.1" customHeight="1" x14ac:dyDescent="0.15">
      <c r="A51" s="3"/>
      <c r="B51" s="3"/>
      <c r="C51" s="12" t="s">
        <v>178</v>
      </c>
      <c r="D51" s="16">
        <v>2.2916666666666669E-2</v>
      </c>
      <c r="E51" s="355"/>
      <c r="F51" s="355"/>
      <c r="G51" s="355"/>
      <c r="H51" s="355"/>
      <c r="I51" s="355"/>
      <c r="J51" s="353">
        <v>6.9444444444444441E-3</v>
      </c>
      <c r="K51" s="353"/>
      <c r="L51" s="100"/>
      <c r="M51" s="10"/>
      <c r="N51" s="10"/>
      <c r="O51" s="328"/>
      <c r="P51" s="100"/>
      <c r="Q51" s="353">
        <v>6.9444444444444441E-3</v>
      </c>
      <c r="R51" s="353"/>
      <c r="S51" s="100"/>
      <c r="T51" s="100"/>
      <c r="U51" s="100"/>
      <c r="V51" s="100"/>
      <c r="W51" s="100"/>
      <c r="X51" s="100"/>
      <c r="Y51" s="100"/>
      <c r="Z51" s="3"/>
      <c r="AA51" s="100"/>
      <c r="AB51" s="353">
        <v>6.9444444444444441E-3</v>
      </c>
      <c r="AC51" s="353"/>
      <c r="AD51" s="100"/>
      <c r="AE51" s="100"/>
      <c r="AF51" s="100"/>
      <c r="AG51" s="100"/>
      <c r="AH51" s="353"/>
      <c r="AI51" s="353"/>
      <c r="AJ51" s="1"/>
      <c r="AK51" s="20"/>
      <c r="AR51" s="8"/>
      <c r="AS51" s="8"/>
      <c r="AT51" s="8"/>
      <c r="AU51" s="8"/>
      <c r="AV51" s="8"/>
    </row>
  </sheetData>
  <mergeCells count="135">
    <mergeCell ref="H2:K2"/>
    <mergeCell ref="V2:X3"/>
    <mergeCell ref="C3:D3"/>
    <mergeCell ref="J3:K3"/>
    <mergeCell ref="Q3:R3"/>
    <mergeCell ref="AD3:AE3"/>
    <mergeCell ref="AJ45:AM46"/>
    <mergeCell ref="AN45:AP46"/>
    <mergeCell ref="B4:B8"/>
    <mergeCell ref="H4:H7"/>
    <mergeCell ref="O4:O5"/>
    <mergeCell ref="AB4:AB11"/>
    <mergeCell ref="AG4:AG7"/>
    <mergeCell ref="AH4:AH5"/>
    <mergeCell ref="H8:H11"/>
    <mergeCell ref="B9:B13"/>
    <mergeCell ref="O10:O11"/>
    <mergeCell ref="AP4:AP5"/>
    <mergeCell ref="O6:O7"/>
    <mergeCell ref="AH6:AH7"/>
    <mergeCell ref="AM6:AM7"/>
    <mergeCell ref="O8:O9"/>
    <mergeCell ref="AG8:AG11"/>
    <mergeCell ref="AH8:AH9"/>
    <mergeCell ref="AM8:AM9"/>
    <mergeCell ref="AI3:AJ3"/>
    <mergeCell ref="AH10:AH11"/>
    <mergeCell ref="AM10:AM11"/>
    <mergeCell ref="H12:H15"/>
    <mergeCell ref="O12:O13"/>
    <mergeCell ref="AB12:AB19"/>
    <mergeCell ref="AG12:AG15"/>
    <mergeCell ref="AH12:AH13"/>
    <mergeCell ref="AM12:AM13"/>
    <mergeCell ref="O18:O19"/>
    <mergeCell ref="AH18:AH19"/>
    <mergeCell ref="AL4:AL19"/>
    <mergeCell ref="AM4:AM5"/>
    <mergeCell ref="AP12:AP13"/>
    <mergeCell ref="B14:B18"/>
    <mergeCell ref="O14:O15"/>
    <mergeCell ref="AH14:AH15"/>
    <mergeCell ref="AM14:AM15"/>
    <mergeCell ref="H16:H19"/>
    <mergeCell ref="O16:O17"/>
    <mergeCell ref="AG16:AG19"/>
    <mergeCell ref="AH16:AH17"/>
    <mergeCell ref="AM16:AM17"/>
    <mergeCell ref="AM18:AM19"/>
    <mergeCell ref="B19:B23"/>
    <mergeCell ref="H20:H23"/>
    <mergeCell ref="O20:O21"/>
    <mergeCell ref="AB20:AB27"/>
    <mergeCell ref="AG20:AG23"/>
    <mergeCell ref="AH20:AH21"/>
    <mergeCell ref="AL20:AL35"/>
    <mergeCell ref="AM32:AM33"/>
    <mergeCell ref="AB28:AB35"/>
    <mergeCell ref="AG28:AG31"/>
    <mergeCell ref="AH28:AH29"/>
    <mergeCell ref="AM28:AM29"/>
    <mergeCell ref="H28:H31"/>
    <mergeCell ref="AP20:AP21"/>
    <mergeCell ref="O22:O23"/>
    <mergeCell ref="AH22:AH23"/>
    <mergeCell ref="AM22:AM23"/>
    <mergeCell ref="AM20:AM21"/>
    <mergeCell ref="O26:O27"/>
    <mergeCell ref="AH26:AH27"/>
    <mergeCell ref="AM26:AM27"/>
    <mergeCell ref="B24:B28"/>
    <mergeCell ref="AP28:AP29"/>
    <mergeCell ref="O28:O29"/>
    <mergeCell ref="H24:H27"/>
    <mergeCell ref="O24:O25"/>
    <mergeCell ref="AG24:AG27"/>
    <mergeCell ref="AH24:AH25"/>
    <mergeCell ref="AM24:AM25"/>
    <mergeCell ref="B29:B33"/>
    <mergeCell ref="O30:O31"/>
    <mergeCell ref="AH30:AH31"/>
    <mergeCell ref="AM30:AM31"/>
    <mergeCell ref="H32:H35"/>
    <mergeCell ref="O32:O33"/>
    <mergeCell ref="AG32:AG35"/>
    <mergeCell ref="AH32:AH33"/>
    <mergeCell ref="D45:E45"/>
    <mergeCell ref="J45:K45"/>
    <mergeCell ref="Q45:R45"/>
    <mergeCell ref="AB45:AC45"/>
    <mergeCell ref="AH45:AI45"/>
    <mergeCell ref="B39:B43"/>
    <mergeCell ref="H40:H43"/>
    <mergeCell ref="O40:O41"/>
    <mergeCell ref="AM40:AM41"/>
    <mergeCell ref="O42:O43"/>
    <mergeCell ref="AM42:AM43"/>
    <mergeCell ref="B34:B38"/>
    <mergeCell ref="O34:O35"/>
    <mergeCell ref="AH34:AH35"/>
    <mergeCell ref="AM34:AM35"/>
    <mergeCell ref="H36:H39"/>
    <mergeCell ref="AP36:AP37"/>
    <mergeCell ref="O38:O39"/>
    <mergeCell ref="AM38:AM39"/>
    <mergeCell ref="J46:K46"/>
    <mergeCell ref="Q46:R46"/>
    <mergeCell ref="W46:Y50"/>
    <mergeCell ref="AB46:AC46"/>
    <mergeCell ref="AH46:AI46"/>
    <mergeCell ref="Q49:R49"/>
    <mergeCell ref="AB49:AC49"/>
    <mergeCell ref="AH49:AI49"/>
    <mergeCell ref="J50:K50"/>
    <mergeCell ref="Q50:R50"/>
    <mergeCell ref="AB50:AC50"/>
    <mergeCell ref="AH50:AI50"/>
    <mergeCell ref="O36:O37"/>
    <mergeCell ref="AB36:AB43"/>
    <mergeCell ref="AL36:AL43"/>
    <mergeCell ref="AM36:AM37"/>
    <mergeCell ref="J51:K51"/>
    <mergeCell ref="Q51:R51"/>
    <mergeCell ref="AB51:AC51"/>
    <mergeCell ref="AH51:AI51"/>
    <mergeCell ref="E47:I51"/>
    <mergeCell ref="J47:K47"/>
    <mergeCell ref="Q47:R47"/>
    <mergeCell ref="AB47:AC47"/>
    <mergeCell ref="AH47:AI47"/>
    <mergeCell ref="J48:K48"/>
    <mergeCell ref="Q48:R48"/>
    <mergeCell ref="AB48:AC48"/>
    <mergeCell ref="AH48:AI48"/>
    <mergeCell ref="J49:K49"/>
  </mergeCells>
  <phoneticPr fontId="3"/>
  <printOptions horizontalCentered="1"/>
  <pageMargins left="0" right="0" top="0" bottom="0" header="0.31496062992125984" footer="0.31496062992125984"/>
  <pageSetup paperSize="9" scale="39" orientation="landscape" horizontalDpi="0" verticalDpi="0" r:id="rId1"/>
  <rowBreaks count="1" manualBreakCount="1">
    <brk id="27" max="43" man="1"/>
  </rowBreaks>
  <colBreaks count="2" manualBreakCount="2">
    <brk id="18" max="50" man="1"/>
    <brk id="32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9"/>
  <sheetViews>
    <sheetView view="pageBreakPreview" zoomScaleNormal="100" zoomScaleSheetLayoutView="100" workbookViewId="0">
      <selection activeCell="B3" sqref="B3"/>
    </sheetView>
  </sheetViews>
  <sheetFormatPr defaultRowHeight="15" customHeight="1" x14ac:dyDescent="0.15"/>
  <cols>
    <col min="1" max="1" width="2.5" style="68" customWidth="1"/>
    <col min="2" max="2" width="10.125" style="68" customWidth="1"/>
    <col min="3" max="3" width="8.25" style="68" customWidth="1"/>
    <col min="4" max="4" width="6.125" style="68" customWidth="1"/>
    <col min="5" max="6" width="9.75" style="68" customWidth="1"/>
    <col min="7" max="15" width="9" style="68"/>
    <col min="16" max="16" width="8.75" style="68" customWidth="1"/>
    <col min="17" max="17" width="7.625" style="68" customWidth="1"/>
    <col min="18" max="16384" width="9" style="68"/>
  </cols>
  <sheetData>
    <row r="2" spans="2:7" ht="15" customHeight="1" x14ac:dyDescent="0.15">
      <c r="B2" s="68" t="s">
        <v>159</v>
      </c>
    </row>
    <row r="3" spans="2:7" ht="15" customHeight="1" x14ac:dyDescent="0.15">
      <c r="B3" s="68" t="s">
        <v>182</v>
      </c>
    </row>
    <row r="5" spans="2:7" ht="15" customHeight="1" x14ac:dyDescent="0.15">
      <c r="B5" s="93" t="s">
        <v>158</v>
      </c>
      <c r="C5" s="92"/>
      <c r="D5" s="75"/>
      <c r="E5" s="91"/>
      <c r="F5" s="71"/>
      <c r="G5" s="84"/>
    </row>
    <row r="6" spans="2:7" ht="15" customHeight="1" x14ac:dyDescent="0.15">
      <c r="B6" s="83" t="s">
        <v>3</v>
      </c>
      <c r="C6" s="82" t="s">
        <v>160</v>
      </c>
      <c r="D6" s="90"/>
      <c r="E6" s="89">
        <v>41000</v>
      </c>
      <c r="F6" s="71"/>
    </row>
    <row r="7" spans="2:7" ht="15" customHeight="1" x14ac:dyDescent="0.15">
      <c r="B7" s="80"/>
      <c r="C7" s="79" t="s">
        <v>184</v>
      </c>
      <c r="D7" s="84"/>
      <c r="E7" s="352"/>
      <c r="F7" s="71"/>
    </row>
    <row r="8" spans="2:7" ht="15" customHeight="1" x14ac:dyDescent="0.15">
      <c r="B8" s="88"/>
      <c r="C8" s="75"/>
      <c r="D8" s="75"/>
      <c r="E8" s="87"/>
      <c r="F8" s="71"/>
    </row>
    <row r="9" spans="2:7" ht="15" customHeight="1" x14ac:dyDescent="0.15">
      <c r="B9" s="69"/>
      <c r="D9" s="73" t="s">
        <v>0</v>
      </c>
      <c r="E9" s="72">
        <f>SUM(E6:E8)</f>
        <v>41000</v>
      </c>
      <c r="F9" s="84"/>
    </row>
    <row r="10" spans="2:7" ht="15" customHeight="1" x14ac:dyDescent="0.15">
      <c r="B10" s="69"/>
      <c r="D10" s="73"/>
      <c r="E10" s="70"/>
      <c r="F10" s="77"/>
    </row>
    <row r="11" spans="2:7" ht="15" customHeight="1" x14ac:dyDescent="0.15">
      <c r="B11" s="84" t="s">
        <v>157</v>
      </c>
      <c r="C11" s="86"/>
      <c r="D11" s="85"/>
      <c r="F11" s="77"/>
    </row>
    <row r="12" spans="2:7" ht="15" customHeight="1" x14ac:dyDescent="0.15">
      <c r="B12" s="83" t="s">
        <v>1</v>
      </c>
      <c r="C12" s="82" t="s">
        <v>161</v>
      </c>
      <c r="D12" s="82"/>
      <c r="E12" s="81">
        <v>4300</v>
      </c>
      <c r="F12" s="77"/>
    </row>
    <row r="13" spans="2:7" ht="15" customHeight="1" x14ac:dyDescent="0.15">
      <c r="B13" s="80" t="s">
        <v>183</v>
      </c>
      <c r="C13" s="79"/>
      <c r="D13" s="79"/>
      <c r="E13" s="351">
        <f>3480*10</f>
        <v>34800</v>
      </c>
      <c r="F13" s="71"/>
    </row>
    <row r="14" spans="2:7" ht="15" customHeight="1" x14ac:dyDescent="0.15">
      <c r="B14" s="80" t="s">
        <v>156</v>
      </c>
      <c r="C14" s="79" t="s">
        <v>155</v>
      </c>
      <c r="D14" s="79"/>
      <c r="E14" s="78">
        <v>2400</v>
      </c>
      <c r="F14" s="71"/>
    </row>
    <row r="15" spans="2:7" ht="15" customHeight="1" x14ac:dyDescent="0.15">
      <c r="B15" s="76" t="s">
        <v>38</v>
      </c>
      <c r="C15" s="75" t="s">
        <v>154</v>
      </c>
      <c r="D15" s="75"/>
      <c r="E15" s="74">
        <v>2190</v>
      </c>
    </row>
    <row r="16" spans="2:7" ht="15" customHeight="1" x14ac:dyDescent="0.15">
      <c r="B16" s="69"/>
      <c r="D16" s="73" t="s">
        <v>0</v>
      </c>
      <c r="E16" s="72">
        <f>SUM(E12:E15)</f>
        <v>43690</v>
      </c>
    </row>
    <row r="19" spans="4:5" ht="15" customHeight="1" x14ac:dyDescent="0.15">
      <c r="D19" s="69" t="s">
        <v>185</v>
      </c>
      <c r="E19" s="409">
        <f>E9-E16</f>
        <v>-2690</v>
      </c>
    </row>
  </sheetData>
  <phoneticPr fontId="3"/>
  <pageMargins left="0" right="0" top="0.55118110236220474" bottom="0" header="0.31496062992125984" footer="0.31496062992125984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結果</vt:lpstr>
      <vt:lpstr>収支</vt:lpstr>
      <vt:lpstr>結果!Print_Area</vt:lpstr>
      <vt:lpstr>収支!Print_Area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</dc:creator>
  <cp:lastModifiedBy>y-imai</cp:lastModifiedBy>
  <cp:lastPrinted>2019-03-15T14:01:24Z</cp:lastPrinted>
  <dcterms:created xsi:type="dcterms:W3CDTF">2004-04-03T04:25:14Z</dcterms:created>
  <dcterms:modified xsi:type="dcterms:W3CDTF">2019-03-15T14:02:06Z</dcterms:modified>
</cp:coreProperties>
</file>